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454428\Desktop\"/>
    </mc:Choice>
  </mc:AlternateContent>
  <bookViews>
    <workbookView xWindow="0" yWindow="0" windowWidth="20490" windowHeight="7590"/>
  </bookViews>
  <sheets>
    <sheet name="Sheet1" sheetId="1" r:id="rId1"/>
  </sheets>
  <definedNames>
    <definedName name="_xlnm._FilterDatabase" localSheetId="0" hidden="1">Sheet1!$A$1:$AD$154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4" i="1" l="1"/>
  <c r="N154" i="1" s="1"/>
  <c r="M153" i="1"/>
  <c r="N153" i="1" s="1"/>
  <c r="M152" i="1"/>
  <c r="N152" i="1" s="1"/>
  <c r="M151" i="1"/>
  <c r="N151" i="1" s="1"/>
  <c r="M150" i="1"/>
  <c r="N150" i="1" s="1"/>
  <c r="M149" i="1"/>
  <c r="N149" i="1" s="1"/>
  <c r="M148" i="1"/>
  <c r="N148" i="1" s="1"/>
  <c r="M147" i="1"/>
  <c r="N147" i="1" s="1"/>
  <c r="M146" i="1"/>
  <c r="N146" i="1" s="1"/>
  <c r="M145" i="1"/>
  <c r="N145" i="1" s="1"/>
  <c r="M144" i="1"/>
  <c r="N144" i="1" s="1"/>
  <c r="M143" i="1"/>
  <c r="N143" i="1" s="1"/>
  <c r="M142" i="1"/>
  <c r="N142" i="1" s="1"/>
  <c r="M141" i="1"/>
  <c r="N141" i="1" s="1"/>
  <c r="M140" i="1"/>
  <c r="N140" i="1" s="1"/>
  <c r="M139" i="1"/>
  <c r="N139" i="1" s="1"/>
  <c r="M138" i="1"/>
  <c r="N138" i="1" s="1"/>
  <c r="M137" i="1"/>
  <c r="N137" i="1" s="1"/>
  <c r="M136" i="1"/>
  <c r="N136" i="1" s="1"/>
  <c r="M135" i="1"/>
  <c r="N135" i="1" s="1"/>
  <c r="L134" i="1"/>
  <c r="M134" i="1" s="1"/>
  <c r="N134" i="1" s="1"/>
  <c r="M133" i="1"/>
  <c r="N133" i="1" s="1"/>
  <c r="M132" i="1"/>
  <c r="N132" i="1" s="1"/>
  <c r="M131" i="1"/>
  <c r="N131" i="1" s="1"/>
  <c r="M130" i="1"/>
  <c r="N130" i="1" s="1"/>
  <c r="M129" i="1"/>
  <c r="N129" i="1" s="1"/>
  <c r="M128" i="1"/>
  <c r="N128" i="1" s="1"/>
  <c r="M127" i="1"/>
  <c r="N127" i="1" s="1"/>
  <c r="L126" i="1"/>
  <c r="M126" i="1" s="1"/>
  <c r="N126" i="1" s="1"/>
  <c r="M125" i="1"/>
  <c r="N125" i="1" s="1"/>
  <c r="M124" i="1"/>
  <c r="N124" i="1" s="1"/>
  <c r="M123" i="1"/>
  <c r="N123" i="1" s="1"/>
  <c r="M122" i="1"/>
  <c r="N122" i="1" s="1"/>
  <c r="M121" i="1"/>
  <c r="N121" i="1" s="1"/>
  <c r="M120" i="1"/>
  <c r="N120" i="1" s="1"/>
  <c r="M119" i="1"/>
  <c r="N119" i="1" s="1"/>
  <c r="M118" i="1"/>
  <c r="N118" i="1" s="1"/>
  <c r="M117" i="1"/>
  <c r="N117" i="1" s="1"/>
  <c r="M116" i="1"/>
  <c r="N116" i="1" s="1"/>
  <c r="M115" i="1"/>
  <c r="N115" i="1" s="1"/>
  <c r="M114" i="1"/>
  <c r="N114" i="1" s="1"/>
  <c r="M113" i="1"/>
  <c r="N113" i="1" s="1"/>
  <c r="M112" i="1"/>
  <c r="N112" i="1" s="1"/>
  <c r="M111" i="1"/>
  <c r="N111" i="1" s="1"/>
  <c r="M110" i="1"/>
  <c r="N110" i="1" s="1"/>
  <c r="L109" i="1"/>
  <c r="M109" i="1" s="1"/>
  <c r="N109" i="1" s="1"/>
  <c r="L108" i="1"/>
  <c r="M108" i="1" s="1"/>
  <c r="N108" i="1" s="1"/>
  <c r="M107" i="1"/>
  <c r="N107" i="1" s="1"/>
  <c r="M106" i="1"/>
  <c r="N106" i="1" s="1"/>
  <c r="M105" i="1"/>
  <c r="N105" i="1" s="1"/>
  <c r="M104" i="1"/>
  <c r="N104" i="1" s="1"/>
  <c r="M103" i="1"/>
  <c r="N103" i="1" s="1"/>
  <c r="M102" i="1"/>
  <c r="N102" i="1" s="1"/>
  <c r="M101" i="1"/>
  <c r="N101" i="1" s="1"/>
  <c r="M100" i="1"/>
  <c r="N100" i="1" s="1"/>
  <c r="M99" i="1"/>
  <c r="N99" i="1" s="1"/>
  <c r="M98" i="1"/>
  <c r="N98" i="1" s="1"/>
  <c r="M97" i="1"/>
  <c r="N97" i="1" s="1"/>
  <c r="M96" i="1"/>
  <c r="N96" i="1" s="1"/>
  <c r="M95" i="1"/>
  <c r="N95" i="1" s="1"/>
  <c r="M94" i="1"/>
  <c r="N94" i="1" s="1"/>
  <c r="M93" i="1"/>
  <c r="N93" i="1" s="1"/>
  <c r="M92" i="1"/>
  <c r="N92" i="1" s="1"/>
  <c r="M91" i="1"/>
  <c r="N91" i="1" s="1"/>
  <c r="M90" i="1"/>
  <c r="N90" i="1" s="1"/>
  <c r="M89" i="1"/>
  <c r="N89" i="1" s="1"/>
  <c r="M88" i="1"/>
  <c r="N88" i="1" s="1"/>
  <c r="M87" i="1"/>
  <c r="N87" i="1" s="1"/>
  <c r="M86" i="1"/>
  <c r="N86" i="1" s="1"/>
  <c r="M85" i="1"/>
  <c r="N85" i="1" s="1"/>
  <c r="M84" i="1"/>
  <c r="N84" i="1" s="1"/>
  <c r="M83" i="1"/>
  <c r="N83" i="1" s="1"/>
  <c r="M82" i="1"/>
  <c r="N82" i="1" s="1"/>
  <c r="M81" i="1"/>
  <c r="N81" i="1" s="1"/>
  <c r="M80" i="1"/>
  <c r="N80" i="1" s="1"/>
  <c r="M79" i="1"/>
  <c r="N79" i="1" s="1"/>
  <c r="M78" i="1"/>
  <c r="N78" i="1" s="1"/>
  <c r="M77" i="1"/>
  <c r="N77" i="1" s="1"/>
  <c r="M76" i="1"/>
  <c r="N76" i="1" s="1"/>
  <c r="M75" i="1"/>
  <c r="N75" i="1" s="1"/>
  <c r="M74" i="1"/>
  <c r="N74" i="1" s="1"/>
  <c r="M73" i="1"/>
  <c r="N73" i="1" s="1"/>
  <c r="M72" i="1"/>
  <c r="N72" i="1" s="1"/>
  <c r="M71" i="1"/>
  <c r="N71" i="1" s="1"/>
  <c r="M70" i="1"/>
  <c r="N70" i="1" s="1"/>
  <c r="M69" i="1"/>
  <c r="N69" i="1" s="1"/>
  <c r="M68" i="1"/>
  <c r="N68" i="1" s="1"/>
  <c r="M67" i="1"/>
  <c r="N67" i="1" s="1"/>
  <c r="M66" i="1"/>
  <c r="N66" i="1" s="1"/>
  <c r="M65" i="1"/>
  <c r="N65" i="1" s="1"/>
  <c r="M64" i="1"/>
  <c r="N64" i="1" s="1"/>
  <c r="M63" i="1"/>
  <c r="N63" i="1" s="1"/>
  <c r="M62" i="1"/>
  <c r="N62" i="1" s="1"/>
  <c r="M61" i="1"/>
  <c r="N61" i="1" s="1"/>
  <c r="L60" i="1"/>
  <c r="M60" i="1" s="1"/>
  <c r="N60" i="1" s="1"/>
  <c r="M59" i="1"/>
  <c r="N59" i="1" s="1"/>
  <c r="M58" i="1"/>
  <c r="N58" i="1" s="1"/>
  <c r="M57" i="1"/>
  <c r="N57" i="1" s="1"/>
  <c r="M56" i="1"/>
  <c r="N56" i="1" s="1"/>
  <c r="M55" i="1"/>
  <c r="N55" i="1" s="1"/>
  <c r="M54" i="1"/>
  <c r="N54" i="1" s="1"/>
  <c r="L53" i="1"/>
  <c r="M53" i="1" s="1"/>
  <c r="N53" i="1" s="1"/>
  <c r="M52" i="1"/>
  <c r="N52" i="1" s="1"/>
  <c r="M51" i="1"/>
  <c r="N51" i="1" s="1"/>
  <c r="M50" i="1"/>
  <c r="N50" i="1" s="1"/>
  <c r="M49" i="1"/>
  <c r="N49" i="1" s="1"/>
  <c r="M48" i="1"/>
  <c r="N48" i="1" s="1"/>
  <c r="L47" i="1"/>
  <c r="M47" i="1" s="1"/>
  <c r="N47" i="1" s="1"/>
  <c r="M46" i="1"/>
  <c r="N46" i="1" s="1"/>
  <c r="M45" i="1"/>
  <c r="N45" i="1" s="1"/>
  <c r="M44" i="1"/>
  <c r="N44" i="1" s="1"/>
  <c r="M43" i="1"/>
  <c r="N43" i="1" s="1"/>
  <c r="M42" i="1"/>
  <c r="N42" i="1" s="1"/>
  <c r="M41" i="1"/>
  <c r="N41" i="1" s="1"/>
  <c r="M40" i="1"/>
  <c r="N40" i="1" s="1"/>
  <c r="M39" i="1"/>
  <c r="N39" i="1" s="1"/>
  <c r="M38" i="1"/>
  <c r="N38" i="1" s="1"/>
  <c r="M37" i="1"/>
  <c r="N37" i="1" s="1"/>
  <c r="M36" i="1"/>
  <c r="N36" i="1" s="1"/>
  <c r="M35" i="1"/>
  <c r="N35" i="1" s="1"/>
  <c r="M34" i="1"/>
  <c r="N34" i="1" s="1"/>
  <c r="M33" i="1"/>
  <c r="N33" i="1" s="1"/>
  <c r="M32" i="1"/>
  <c r="N32" i="1" s="1"/>
  <c r="M31" i="1"/>
  <c r="N31" i="1" s="1"/>
  <c r="M30" i="1"/>
  <c r="N30" i="1" s="1"/>
  <c r="M29" i="1"/>
  <c r="N29" i="1" s="1"/>
  <c r="M28" i="1"/>
  <c r="N28" i="1" s="1"/>
  <c r="M27" i="1"/>
  <c r="N27" i="1" s="1"/>
  <c r="M26" i="1"/>
  <c r="N26" i="1" s="1"/>
  <c r="M25" i="1"/>
  <c r="N25" i="1" s="1"/>
  <c r="M24" i="1"/>
  <c r="N24" i="1" s="1"/>
  <c r="M23" i="1"/>
  <c r="N23" i="1" s="1"/>
  <c r="M22" i="1"/>
  <c r="N22" i="1" s="1"/>
  <c r="M21" i="1"/>
  <c r="N21" i="1" s="1"/>
  <c r="M20" i="1"/>
  <c r="N20" i="1" s="1"/>
  <c r="L19" i="1"/>
  <c r="M19" i="1" s="1"/>
  <c r="N19" i="1" s="1"/>
  <c r="M18" i="1"/>
  <c r="N18" i="1" s="1"/>
  <c r="M17" i="1"/>
  <c r="N17" i="1" s="1"/>
  <c r="M16" i="1"/>
  <c r="N16" i="1" s="1"/>
  <c r="M15" i="1"/>
  <c r="N15" i="1" s="1"/>
  <c r="M14" i="1"/>
  <c r="N14" i="1" s="1"/>
  <c r="M13" i="1"/>
  <c r="N13" i="1" s="1"/>
  <c r="M12" i="1"/>
  <c r="N12" i="1" s="1"/>
  <c r="M11" i="1"/>
  <c r="N11" i="1" s="1"/>
  <c r="M10" i="1"/>
  <c r="N10" i="1" s="1"/>
  <c r="M9" i="1"/>
  <c r="N9" i="1" s="1"/>
  <c r="M8" i="1"/>
  <c r="N8" i="1" s="1"/>
  <c r="M7" i="1"/>
  <c r="N7" i="1" s="1"/>
  <c r="M6" i="1"/>
  <c r="N6" i="1" s="1"/>
  <c r="M5" i="1"/>
  <c r="N5" i="1" s="1"/>
  <c r="M4" i="1"/>
  <c r="N4" i="1" s="1"/>
  <c r="L3" i="1"/>
  <c r="M3" i="1" s="1"/>
  <c r="N3" i="1" s="1"/>
  <c r="M2" i="1"/>
  <c r="N2" i="1" s="1"/>
</calcChain>
</file>

<file path=xl/sharedStrings.xml><?xml version="1.0" encoding="utf-8"?>
<sst xmlns="http://schemas.openxmlformats.org/spreadsheetml/2006/main" count="2173" uniqueCount="697">
  <si>
    <t>LOAN_NO</t>
  </si>
  <si>
    <t>BRANCH NAME</t>
  </si>
  <si>
    <t>UNIQUE_ID</t>
  </si>
  <si>
    <t>CYC DATE</t>
  </si>
  <si>
    <t>GROUP NAME</t>
  </si>
  <si>
    <t>CUSTOMER_NAME</t>
  </si>
  <si>
    <t>LAN_POS</t>
  </si>
  <si>
    <t>LOAN_EMI</t>
  </si>
  <si>
    <t>LAN_INST_OV_AMT</t>
  </si>
  <si>
    <t>Feb'24</t>
  </si>
  <si>
    <t>ADD</t>
  </si>
  <si>
    <t>COLL BKT</t>
  </si>
  <si>
    <t>NET</t>
  </si>
  <si>
    <t>ROLL RATES -RF / S / RB / N</t>
  </si>
  <si>
    <t>₹</t>
  </si>
  <si>
    <t>UPDATION DT</t>
  </si>
  <si>
    <t>Purpose</t>
  </si>
  <si>
    <t>Narration</t>
  </si>
  <si>
    <t xml:space="preserve">REMARKS - EG: (CURRENT CLEAR/ AUTO DEBIT / RECON/MORAT ETC )  </t>
  </si>
  <si>
    <t xml:space="preserve">ER Clearance </t>
  </si>
  <si>
    <t>LAN_BUCKET</t>
  </si>
  <si>
    <t>LAN_PDT</t>
  </si>
  <si>
    <t>RM NAME</t>
  </si>
  <si>
    <t>RRH NAME</t>
  </si>
  <si>
    <t>REPAY_MODE</t>
  </si>
  <si>
    <t>MAILING</t>
  </si>
  <si>
    <t>MAKE</t>
  </si>
  <si>
    <t>MODEL</t>
  </si>
  <si>
    <t>SUBMODEL</t>
  </si>
  <si>
    <t>REGDNUM</t>
  </si>
  <si>
    <t>EMI</t>
  </si>
  <si>
    <t>NILESH JADHAV</t>
  </si>
  <si>
    <t>INDRAJIT DASGUPTA</t>
  </si>
  <si>
    <t>A</t>
  </si>
  <si>
    <t>-</t>
  </si>
  <si>
    <t>PRAVIN BORHADE</t>
  </si>
  <si>
    <t>TUMPA BISWAS</t>
  </si>
  <si>
    <t>MUMBAI</t>
  </si>
  <si>
    <t>S</t>
  </si>
  <si>
    <t>ABHIJIT MANJREKAR</t>
  </si>
  <si>
    <t>PANVEL</t>
  </si>
  <si>
    <t>NAVI MUMBAI</t>
  </si>
  <si>
    <t>AKSHAY INGOLE</t>
  </si>
  <si>
    <t>V VARADRAJ</t>
  </si>
  <si>
    <t>BALAJI BHOSALE</t>
  </si>
  <si>
    <t>SHALENDER KUMAR</t>
  </si>
  <si>
    <t>JAYPRAKASH SURVE</t>
  </si>
  <si>
    <t>THANE</t>
  </si>
  <si>
    <t>AL</t>
  </si>
  <si>
    <t>EECO</t>
  </si>
  <si>
    <t>5 STR WITH A/C+HTR CNG</t>
  </si>
  <si>
    <t>VENUE</t>
  </si>
  <si>
    <t>SX</t>
  </si>
  <si>
    <t>E</t>
  </si>
  <si>
    <t>SWIFT DZIRE</t>
  </si>
  <si>
    <t>SANTRO</t>
  </si>
  <si>
    <t>SPORTZ CNG</t>
  </si>
  <si>
    <t>CRETA</t>
  </si>
  <si>
    <t>NEXON</t>
  </si>
  <si>
    <t>CELERIO</t>
  </si>
  <si>
    <t>MAHAD</t>
  </si>
  <si>
    <t>PRASAD BANDEKAR</t>
  </si>
  <si>
    <t>INNOVA</t>
  </si>
  <si>
    <t>FORTUNER</t>
  </si>
  <si>
    <t>LAMAH00041440140</t>
  </si>
  <si>
    <t>ROHIDAS RAMDAS AMBAVALE</t>
  </si>
  <si>
    <t>HOUSE NO 39 B DATTA WADI   ,KINJALGHAR CHOCNINDE RAIGAD ,RAIGAD , ,RAIGAD ,402125 ,212122 ,9422800503</t>
  </si>
  <si>
    <t>VDI</t>
  </si>
  <si>
    <t>,MH06BU7915</t>
  </si>
  <si>
    <t>ERTIGA</t>
  </si>
  <si>
    <t>VXI CNG</t>
  </si>
  <si>
    <t>SPOCTO</t>
  </si>
  <si>
    <t>CITY</t>
  </si>
  <si>
    <t>BALENO</t>
  </si>
  <si>
    <t>DELTA</t>
  </si>
  <si>
    <t>LAMUM00037653864</t>
  </si>
  <si>
    <t>MUZZAMMIL G DIWAN</t>
  </si>
  <si>
    <t>R NO 3 KUTCHI MEMON KABARSTHAN  ,MANGALWANI GIRGAON , , ,MUMBAI ,400004 ,21212121 ,9821884551</t>
  </si>
  <si>
    <t>SWIFT</t>
  </si>
  <si>
    <t>VXI</t>
  </si>
  <si>
    <t>,MH01DB6755</t>
  </si>
  <si>
    <t>WAGON R</t>
  </si>
  <si>
    <t>LXI CNG</t>
  </si>
  <si>
    <t>LAMUM00037822970</t>
  </si>
  <si>
    <t>NIKESH  PATIL</t>
  </si>
  <si>
    <t>HANUMAN PADA JOHE ,TAL PEN , , ,PEN ,402107 ,21212121 ,9271718288</t>
  </si>
  <si>
    <t>VITARA BREZZA</t>
  </si>
  <si>
    <t>,MH06BU3898</t>
  </si>
  <si>
    <t>LAMUM00038343647</t>
  </si>
  <si>
    <t>ATUL  MOHOL</t>
  </si>
  <si>
    <t>284 11 KALEKAR MALA SWARAJYA ,NAGAR NR DATTA MANDIR ,LONAVALA , ,LONAVALA ,410401 , ,9579249115</t>
  </si>
  <si>
    <t>ALTO 800</t>
  </si>
  <si>
    <t>LAMUM00038403735</t>
  </si>
  <si>
    <t>PRAKASH R SHELAR</t>
  </si>
  <si>
    <t>F 7 101 SIMPLEX SEC 7 GHANSOLI  ,NAVI MUMBAI , , ,NAVI MUMBAI ,400701 ,21212121 ,9221321567</t>
  </si>
  <si>
    <t>ZETA D</t>
  </si>
  <si>
    <t>,MH43BN4056</t>
  </si>
  <si>
    <t>WAGON R 1.0</t>
  </si>
  <si>
    <t>LAMUM00038661339</t>
  </si>
  <si>
    <t>DHARMIK   NAROLA</t>
  </si>
  <si>
    <t>FLAT NO 203 SHREEJI COMPLEX ,PLOT NO 02 NEAR SS HIGH ,SCHOOL SECTOR 44 NERUL , ,NAVI MUMBAI ,400706 , ,9594240225</t>
  </si>
  <si>
    <t>,MH43BN5118</t>
  </si>
  <si>
    <t>KUV 100</t>
  </si>
  <si>
    <t>T (O)</t>
  </si>
  <si>
    <t>INNOVA CRYSTA</t>
  </si>
  <si>
    <t>TRIBER</t>
  </si>
  <si>
    <t>LAMUM00041265860</t>
  </si>
  <si>
    <t>DHARMRAJ  LOKHANDE</t>
  </si>
  <si>
    <t>BL 1 B 202 UMROLI MARI GOLD ,JEWEL GARDEN DEVELOPE PANVEL , , ,RAIGAD ,410206 ,21212121 ,7760262234</t>
  </si>
  <si>
    <t>,MH46BQ4267</t>
  </si>
  <si>
    <t>LAMUM00041540611</t>
  </si>
  <si>
    <t>VIKRAM PRATAP JAISWAL</t>
  </si>
  <si>
    <t>D 508 AMAR HARMONY ,PLOT NO 22 SEC 4 TALOJA PHASE 1 ,GAMI INFOTECH PVT LTD , ,RAIGAD ,410208 , ,8928859417</t>
  </si>
  <si>
    <t>,MH46BQ6732</t>
  </si>
  <si>
    <t>SONET</t>
  </si>
  <si>
    <t>TIGOR</t>
  </si>
  <si>
    <t>PL</t>
  </si>
  <si>
    <t>,0</t>
  </si>
  <si>
    <t>LAMUM00047133318</t>
  </si>
  <si>
    <t>NIKUNJ B MEHTA</t>
  </si>
  <si>
    <t>NIKUNJ BHARAT MEHTA</t>
  </si>
  <si>
    <t>804 ROYAL GALAXY  8TH FLOOR FLR 10  KHARGHAR  ,LIBERTY CHEMIST , , ,NAVI MUMBAI ,410210 ,9867968405 ,9867968405</t>
  </si>
  <si>
    <t>VERNA</t>
  </si>
  <si>
    <t>1.5 PETROL SX(O)</t>
  </si>
  <si>
    <t>,MH46CH3012</t>
  </si>
  <si>
    <t>EV XZ PLUS</t>
  </si>
  <si>
    <t>LANMU00034525848</t>
  </si>
  <si>
    <t>DALJIT K SAUNTA</t>
  </si>
  <si>
    <t>FLAT NO D 601 PLOT NO 49 1 SEC NO 19A ,NEEL SIDHI ATLANTIS NERUL ,NAVI MUMBAI , ,NAVI MUMBAI ,400706 ,21212121 ,7506261981</t>
  </si>
  <si>
    <t>VTVT 1.6 SX PLUS AT</t>
  </si>
  <si>
    <t>,MH43BE0135</t>
  </si>
  <si>
    <t>CHK</t>
  </si>
  <si>
    <t>LANMU00036863231</t>
  </si>
  <si>
    <t>VIJAY  JADHAV</t>
  </si>
  <si>
    <t>302 DIYA AVENUE PLOT NO 57 ,SEC 20 ROADPALI KALAMBOLI NODE ,RAIGARH , ,KALAMBOLI ,410218 ,21212121 ,9702463611</t>
  </si>
  <si>
    <t>IGNIS</t>
  </si>
  <si>
    <t>,MH46BE2047</t>
  </si>
  <si>
    <t>LANMU00037162231</t>
  </si>
  <si>
    <t>KISAN D ANGRE</t>
  </si>
  <si>
    <t>ROOM NO 8 A 26 SECTOR 21 ,TURBHE , , ,MUMBAI ,400705 ,21212121 ,8425885311</t>
  </si>
  <si>
    <t>K6 D 6 STR</t>
  </si>
  <si>
    <t>,MH43BK6679</t>
  </si>
  <si>
    <t>LANMU00037414456</t>
  </si>
  <si>
    <t>LAXMAN M CHOUDHARY</t>
  </si>
  <si>
    <t>TUSHAR YADAV</t>
  </si>
  <si>
    <t>FLAT 1103 INTOP TOWER PLOT 12 AND 13 ,SECTOR 19 KHARGHAR , , ,NAVI MUMBAI ,410210 ,21212121 ,9930332077</t>
  </si>
  <si>
    <t>XUV 500</t>
  </si>
  <si>
    <t>W9</t>
  </si>
  <si>
    <t>,MH46BE6975</t>
  </si>
  <si>
    <t>LANMU00037675982</t>
  </si>
  <si>
    <t>MEGHANATH  PHADAKE</t>
  </si>
  <si>
    <t>H NO 395 DONGARYA CHAPADA ,POST DEVICHA PADA ,TAL PANVEL , ,PANVEL ,410206 ,21212121 ,9867132252</t>
  </si>
  <si>
    <t>,MH46BE8578</t>
  </si>
  <si>
    <t>ZXI</t>
  </si>
  <si>
    <t>LANMU00037754736</t>
  </si>
  <si>
    <t>BIPIN  PADU  PARSHE</t>
  </si>
  <si>
    <t>ROOM NO 102 PLOT NO 17 OM RESIDENCY ,OPP D MART KALAMBOLI COLONY ,SECTOR 16 NAVI MUMBAI , ,NAVI MUMBAI ,410218 ,21212121 ,8451910054</t>
  </si>
  <si>
    <t>,MH46BE9831</t>
  </si>
  <si>
    <t>LANMU00038242756</t>
  </si>
  <si>
    <t>PATWARDHAN  ATHAVALE</t>
  </si>
  <si>
    <t>F N G/10 DECCAN RESIDENCY S N 122/0 ,KH PANVEL RAIGAD , , ,PANVEL ,410206 ,21212121 ,9324698106</t>
  </si>
  <si>
    <t>XZ PLUS DT</t>
  </si>
  <si>
    <t>,MH46BK1968</t>
  </si>
  <si>
    <t>LANMU00038259432</t>
  </si>
  <si>
    <t>ABDULGAFOOR  THOKAN</t>
  </si>
  <si>
    <t>AT WALIWATI POST SHRIWARDHAN DIST RAIGAD , , , ,ALIBAG ,402113 ,21212121 ,9821234026</t>
  </si>
  <si>
    <t>ZETA 1.3</t>
  </si>
  <si>
    <t>,MH06BU4258</t>
  </si>
  <si>
    <t>LANMU00038419703</t>
  </si>
  <si>
    <t>SHILA ENTERPRISES</t>
  </si>
  <si>
    <t>602 SATYAM HEIGHTS PLOT 22 ,KALAMBOLI NAVI MUMBAI , , ,NAVI MUMBAI ,410218 ,21212121 ,1111111111</t>
  </si>
  <si>
    <t>HEXA</t>
  </si>
  <si>
    <t>XTA</t>
  </si>
  <si>
    <t>,MH46BK5342</t>
  </si>
  <si>
    <t>LANMU00038545029</t>
  </si>
  <si>
    <t>KARAN SANJAY PATIL</t>
  </si>
  <si>
    <t>KHARPADA BRIDGE DOLGHAR ,BARAPADA , , ,RAIGAD ,410221 ,21212121 ,8983682808</t>
  </si>
  <si>
    <t>I20</t>
  </si>
  <si>
    <t>ASTA DSL 1.4</t>
  </si>
  <si>
    <t>,MH46BK5007</t>
  </si>
  <si>
    <t>VXI CNG (O)</t>
  </si>
  <si>
    <t>LANMU00038593629</t>
  </si>
  <si>
    <t>AJAY  PATIL</t>
  </si>
  <si>
    <t>A 1102 RAHEJA RESIDENCY CHS MAHATMA ,GANDHI PL 24 26 SECOT 14 VASHI ,NAVI MUMBAI , ,NAVI MUMBAI ,400703 , ,9821523387</t>
  </si>
  <si>
    <t>TIGUAN</t>
  </si>
  <si>
    <t>2.0 TDI HIGHLINE</t>
  </si>
  <si>
    <t>,MH46BK6609</t>
  </si>
  <si>
    <t>1.6 SX (O)</t>
  </si>
  <si>
    <t>LANMU00038897859</t>
  </si>
  <si>
    <t>SAURABH AVINASH DHOLE</t>
  </si>
  <si>
    <t>FLAT NO 702 LENYADRY TOWER ,PLOT NO 49 02 NERUL ,SECTOR NO 19A , ,NAVI MUMBAI ,400706 , ,7045768262</t>
  </si>
  <si>
    <t>,MH43BN6265</t>
  </si>
  <si>
    <t>SIGMA 1.2</t>
  </si>
  <si>
    <t>CRDI 1.4 S</t>
  </si>
  <si>
    <t>LANMU00039590357</t>
  </si>
  <si>
    <t>PRAVIN L WARAGADE</t>
  </si>
  <si>
    <t>F 3 C 6 RAINBOW ASSOCIATION ,SECTOR 10 VASHI NAVI MUMBAI , , ,NAVI MUMBAI ,400703 , ,9867949144</t>
  </si>
  <si>
    <t>,MH43BN9597</t>
  </si>
  <si>
    <t>LANMU00039807731</t>
  </si>
  <si>
    <t>PUNAM GAUTAM NYAYNIT</t>
  </si>
  <si>
    <t>461 4 2ND FLR KULDEVATA APPT 204 FLR ,SECTOR 06 NERUL ,NEAR SARSOLE BUS DEPO , ,NAVI MUMBAI ,400706 ,21212121 ,9594118391</t>
  </si>
  <si>
    <t>,MH43BN8176</t>
  </si>
  <si>
    <t>LANMU00040986178</t>
  </si>
  <si>
    <t>VILAS  DABHADE</t>
  </si>
  <si>
    <t>H NO 7 MANDAWANE KADAV ,TAL KARJAT ,DIST RAIGAD , ,NAVI MUMBAI ,410201 , ,9960935385</t>
  </si>
  <si>
    <t>GO</t>
  </si>
  <si>
    <t>,MH46BQ2924</t>
  </si>
  <si>
    <t>LANMU00041012917</t>
  </si>
  <si>
    <t>RAJAN  KADU</t>
  </si>
  <si>
    <t>107 NEAR SHANKAR MANDIR DHUTUM ,JASAI URAN RAIGAD ,NEXT TO MG WAREHOUSE , ,PANVEL ,410206 ,21212121 ,9870371192</t>
  </si>
  <si>
    <t>,MH46BQ2836</t>
  </si>
  <si>
    <t>LANMU00041454811</t>
  </si>
  <si>
    <t>KIRAN KRUSHNA PATIL</t>
  </si>
  <si>
    <t>HOME NO 627 NEAR RAM MANDIR SECTOR 16 ,ROADPALI KALAMBOLI NODE , , ,KALAMBOLI ,410218 , ,8286686805</t>
  </si>
  <si>
    <t>,MH46BQ6755</t>
  </si>
  <si>
    <t>LANMU00041926472</t>
  </si>
  <si>
    <t>YOGENDRA DATTATREY PATIL</t>
  </si>
  <si>
    <t>AT KOPRI ,POST CHAUK ,TAL KHALAPUR , ,PANVEL ,410206 , ,7264926089</t>
  </si>
  <si>
    <t>1.5 EX CRDI</t>
  </si>
  <si>
    <t>,MH06BU9163</t>
  </si>
  <si>
    <t>ECOSPORT</t>
  </si>
  <si>
    <t>1.5 TITANIUM PLUS D</t>
  </si>
  <si>
    <t>D1.5 6MT GTX PLUS</t>
  </si>
  <si>
    <t>LANMU00042319906</t>
  </si>
  <si>
    <t>RAVINDRA  GOSAIN</t>
  </si>
  <si>
    <t>RAVINDRA MANVARSINGH GOSAIN</t>
  </si>
  <si>
    <t>FLAT NO A 8 9 3 9 FLOOR ,MILLENNIUM TOWERS ,SAHYADRI CHS , ,NAVI MUMBAI ,400705 , ,9004420004</t>
  </si>
  <si>
    <t>,MH43BU0033</t>
  </si>
  <si>
    <t>LANMU00043700808</t>
  </si>
  <si>
    <t>IMRAN  SHAIKH</t>
  </si>
  <si>
    <t>G-2 GROUND FLOOR ,HORA NIWAS, HOUSE NO-587 ,SECTOR-5 , ,NAVI MUMBAI ,400706 , ,9619164335</t>
  </si>
  <si>
    <t>,MH03DU2995</t>
  </si>
  <si>
    <t>LANMU00044102551</t>
  </si>
  <si>
    <t>DR PRASAD PATIL</t>
  </si>
  <si>
    <t>PRASAD KRISHNA PATIL</t>
  </si>
  <si>
    <t>DR PRASAD PATIL ,OFFICE NO 1 SHREE COMPLEX KHALAPUUR ,KHOPOLI , ,KHOPOLI ,410203 ,21212121 ,8180808122</t>
  </si>
  <si>
    <t>D1.5 6MT HTX PLUS</t>
  </si>
  <si>
    <t>,MH43BY2544</t>
  </si>
  <si>
    <t>LANMU00044120334</t>
  </si>
  <si>
    <t>RESHMA SURAJ MHATRE</t>
  </si>
  <si>
    <t>G 2 D2 SEC 22 ,NAVI MUMBAI ,KOPARKHAIRANE , ,NAVI MUMBAI ,400709 , ,9833490345</t>
  </si>
  <si>
    <t>ZXI PLUS AT</t>
  </si>
  <si>
    <t>,MH43BY7345</t>
  </si>
  <si>
    <t>LANMU00044866730</t>
  </si>
  <si>
    <t>KAMLESH RAMRAO SONAWANE</t>
  </si>
  <si>
    <t>FLAT NO 1304 BLUE CREST ,PLOT NO 93 SECTOR NO 6 ,KARANJADE PANVEL , ,PANVEL ,410206 , ,8369132292</t>
  </si>
  <si>
    <t>,MH46BZ6145</t>
  </si>
  <si>
    <t>LANMU00045683504</t>
  </si>
  <si>
    <t>GAJANAN PANDURANG RATHOD</t>
  </si>
  <si>
    <t>301 BHAGIRATHI TOWER PLOT NO E 7 ,SEC 3 BELPADA KHARGHAR ,RAIGAD NAVI MUMBAI THANE , ,NAVI MUMBAI ,410210 , ,9619113330</t>
  </si>
  <si>
    <t>1.5 SX</t>
  </si>
  <si>
    <t>,MH46CE7006</t>
  </si>
  <si>
    <t>1.6 CRDI SX</t>
  </si>
  <si>
    <t>TOUR</t>
  </si>
  <si>
    <t>LAPVL00038913491</t>
  </si>
  <si>
    <t>JEEVAN JAYPRAKASH SHARMA</t>
  </si>
  <si>
    <t>AVANTIKA SOCIETY ,BUILDING NO H 3 6 ,SUKAPUR NEW PANVEL , ,PANVEL ,410206 , ,8898992563</t>
  </si>
  <si>
    <t>,MH46BK6726</t>
  </si>
  <si>
    <t>LAPVL00038953851</t>
  </si>
  <si>
    <t>VIKRAM  DHAKTODE</t>
  </si>
  <si>
    <t>FLAT 603 PLOT NO 22 SEC 1 ,KARAN TADE ,TAL PANVEL DIST RAIGAD , ,PANVEL ,410206 , ,7738169717</t>
  </si>
  <si>
    <t>,MH46BK7267</t>
  </si>
  <si>
    <t>LAPVL00041206983</t>
  </si>
  <si>
    <t>,MH46BQ3920</t>
  </si>
  <si>
    <t>LAPVL00041207538</t>
  </si>
  <si>
    <t>,MH46BQ4098</t>
  </si>
  <si>
    <t>ZETA 1.2</t>
  </si>
  <si>
    <t>LAPVL00042300851</t>
  </si>
  <si>
    <t>RADHESHYAM  SINGH</t>
  </si>
  <si>
    <t>ROOM NO 03 PLOT NO C 20 ,SAPNA CO OP HSG LTD ,SECTOR 06 NEW PANVEL , ,PANVEL ,410206 , ,9076494833</t>
  </si>
  <si>
    <t>,MH46BV2206</t>
  </si>
  <si>
    <t>LAPVL00042356692</t>
  </si>
  <si>
    <t>VINAYAK MOHAN THAKUR</t>
  </si>
  <si>
    <t>HOUSE NO 632 TALYACHA ,PADA NEAR JARI MARI ,MANDIR KOPAR GAVAM , ,PANVEL ,410206 , ,8424816204</t>
  </si>
  <si>
    <t>,MH46BV6204</t>
  </si>
  <si>
    <t>LAPVL00043775708</t>
  </si>
  <si>
    <t>SUNITA KAPIL ADE</t>
  </si>
  <si>
    <t>FLAT NO 204 GHAR AAGAN ,CHS PLOT NO 78 ,SECTOR 19 KAMOTHE PANVEL , ,NAVI MUMBAI ,410209 , ,9152055128</t>
  </si>
  <si>
    <t>,MH46BZ0353</t>
  </si>
  <si>
    <t>LAPVL00044310572</t>
  </si>
  <si>
    <t>NADEEYA MOHD RAEES SHAIKH</t>
  </si>
  <si>
    <t>NADEEYA MOHDRAEES SHAIKH</t>
  </si>
  <si>
    <t>ENKAY HERITAGE ROOM NO 104 A WING STATION  ,ROAD - PANVEL REILWAY STATION PANVEL , , ,PANVEL ,410206 ,7678088167 ,7678088167</t>
  </si>
  <si>
    <t>,MH46BZ3554</t>
  </si>
  <si>
    <t>LAPVL00044749529</t>
  </si>
  <si>
    <t>KAUSTUBH VIJAY GAIKWAD</t>
  </si>
  <si>
    <t>D-603 SHUBH KALASH PLOT NO 1/2/57 ,SECTOR 35 KAMOTHE ,PANVEL , ,KALAMBOLI ,410218 , ,9819887445</t>
  </si>
  <si>
    <t>PUNCH</t>
  </si>
  <si>
    <t>CREATIVE MT-P</t>
  </si>
  <si>
    <t>LAPVL00045661289</t>
  </si>
  <si>
    <t>DIPANKAR KALYAN CHOUDHURY</t>
  </si>
  <si>
    <t>FLAT NO 03 PRATHAMESH HOMES PL NO 4 ,SECTOR 19 20 SHAHABAZ BANK OF INDIA ,CBD BELAPUR , ,NAVI MUMBAI ,400614 , ,9768630787</t>
  </si>
  <si>
    <t>RXE</t>
  </si>
  <si>
    <t>,MH43BY9860</t>
  </si>
  <si>
    <t>LAPVL00045830493</t>
  </si>
  <si>
    <t>SONU RAM GURANG</t>
  </si>
  <si>
    <t>HOUSE NO 5 VARCHI ALI ,KARANJADE NEAR MARUTI MANDIR ,OLD PANVEL PANVEL , ,PANVEL ,410206 , ,8828504915</t>
  </si>
  <si>
    <t>,MH46CE3811</t>
  </si>
  <si>
    <t>LARGD00038942149</t>
  </si>
  <si>
    <t>RAIGAD(MAH)</t>
  </si>
  <si>
    <t>BHIMRAO MARUTI LATPATE</t>
  </si>
  <si>
    <t>FLAT NO 302 PLOT 46 ,SEC 10E SAI LOCHAN ,CHS KALAMBOLI RAIGAD , ,MUMBAI ,400078 , ,8169279716</t>
  </si>
  <si>
    <t>LDI</t>
  </si>
  <si>
    <t>,MH46BK7241</t>
  </si>
  <si>
    <t>LARGD00040410651</t>
  </si>
  <si>
    <t>MACHINDRA  RAMDAS PAWAR</t>
  </si>
  <si>
    <t>H-NO-210 AT-NIMDOBE ,KHALAPUR ,RAIGAD , ,KHALAPUR ,410202 , ,9146277375</t>
  </si>
  <si>
    <t>,MH46BQ0343</t>
  </si>
  <si>
    <t>MANGAON</t>
  </si>
  <si>
    <t>LARGD00040701572</t>
  </si>
  <si>
    <t>VITTHAL  WABLE</t>
  </si>
  <si>
    <t>GEETANJALI COMLEX C 211 ,PLOT 31 SECTOR 8 KALAMBOLI NODE KAMOTHE , , ,KALAMBOLI ,410218 , ,9870708885</t>
  </si>
  <si>
    <t>,MH46BQ5205</t>
  </si>
  <si>
    <t>LARGD00040711516</t>
  </si>
  <si>
    <t>SAGAR RAMA BAIT</t>
  </si>
  <si>
    <t>MAVALATI WADI VAHUR , , , ,MAHAD ,402301 ,21212121 ,7709444687</t>
  </si>
  <si>
    <t>,MH06BU6371</t>
  </si>
  <si>
    <t>LARGD00041386750</t>
  </si>
  <si>
    <t>BHIVSEN CHINDU PATIL</t>
  </si>
  <si>
    <t>NIGDOLI TAL-KHALAPUR ,POST-MAJGAON RAIGAD ,BUS STOP KALOTA PHATA , ,RAIGAD ,410220 , ,8975563810</t>
  </si>
  <si>
    <t>,MH46BQ5593</t>
  </si>
  <si>
    <t>LARGD00042226920</t>
  </si>
  <si>
    <t>OMKAR  BHOPI</t>
  </si>
  <si>
    <t>FLAT NO 204 MEHTA CHS PLOT NO 23 SEC-8 ,KALAMBOLI , , ,KALAMBOLI ,410218 , ,8686165165</t>
  </si>
  <si>
    <t>,MH46BV2425</t>
  </si>
  <si>
    <t>CB</t>
  </si>
  <si>
    <t>LARGD00043598080</t>
  </si>
  <si>
    <t>SAYALI  CHAVHAN</t>
  </si>
  <si>
    <t>AT DHEKU TALUKA KHALAPUR ,KHOPOLI , , ,KHOPOLI ,410203 , ,7263898999</t>
  </si>
  <si>
    <t>,MH46BZ8999</t>
  </si>
  <si>
    <t>LARGD00043900585</t>
  </si>
  <si>
    <t>SALIM MEHBOOB SHAIKH</t>
  </si>
  <si>
    <t>FLAT NO 1302 SECTOR 7 PLOT PHASE NO- 14 , ,PANCHNAD , ,RAIGAD ,410208 , ,9372174110</t>
  </si>
  <si>
    <t>,MH04KW2525</t>
  </si>
  <si>
    <t>LARGD00045549999</t>
  </si>
  <si>
    <t>NEHA ABHIJEET MORE</t>
  </si>
  <si>
    <t>B 604 SAI AMRUT CHS PLOT NO 64 NEAR NAVI ,MUMBAI POLICE HEADQUATERS SECTOR 17 ,ROAD PALI KALAMBOLI TALOJA MAJKUR RAIGAR , ,RAIGAD ,410208 , ,9769118871</t>
  </si>
  <si>
    <t>,MH46CE0950</t>
  </si>
  <si>
    <t>ASTA</t>
  </si>
  <si>
    <t>DELTA PETROL</t>
  </si>
  <si>
    <t>HYDERABAD</t>
  </si>
  <si>
    <t>KOLHAPUR</t>
  </si>
  <si>
    <t>THUNDER BIRD</t>
  </si>
  <si>
    <t>LPNMU00044971809</t>
  </si>
  <si>
    <t>LPNMU00045768049</t>
  </si>
  <si>
    <t>DHARMRAJ TUKARAMJI LOKHANDE</t>
  </si>
  <si>
    <t>LPPVL00044443817</t>
  </si>
  <si>
    <t>BACKHOE LOADER</t>
  </si>
  <si>
    <t>EXCAVATOR</t>
  </si>
  <si>
    <t>SY210C-9I</t>
  </si>
  <si>
    <t>LQMUM00046546922</t>
  </si>
  <si>
    <t>KISHOR JAGANATH NAIK</t>
  </si>
  <si>
    <t>HOUSE NO 0112 BUILDING UNITE KARAVE NODE ,BELAPUR NAVI MUMBAI BELAPUR WARD , , ,NAVI MUMBAI ,400706 , ,8097623464</t>
  </si>
  <si>
    <t>HYD EXCAVATOR SY 210</t>
  </si>
  <si>
    <t>C-9</t>
  </si>
  <si>
    <t>,ORGACEM01122223</t>
  </si>
  <si>
    <t>LQNMU00038361393</t>
  </si>
  <si>
    <t>RINKU  SINGH</t>
  </si>
  <si>
    <t>FL B 501 BHOOMI SAGAR PL 112 113 ,SECTOR 22 KAMOTHE ,KAMOTHE , ,NAVI MUMBAI ,410209 ,21212121 ,9082183817</t>
  </si>
  <si>
    <t>XCMG HDD MACHINE</t>
  </si>
  <si>
    <t>XZ200 A</t>
  </si>
  <si>
    <t>,ORG8190152</t>
  </si>
  <si>
    <t>LQNMU00038621351</t>
  </si>
  <si>
    <t>MARUTI GABAJI PISAL</t>
  </si>
  <si>
    <t>KL 2 BLDG NO 2 R NO 1 ,R NO 1 KL 2 BLDG NO 02 ,SECTOR 05 , ,NAVI MUMBAI ,410218 ,21212121 ,8652852240</t>
  </si>
  <si>
    <t>,ORGACE106</t>
  </si>
  <si>
    <t>LQNMU00041946449</t>
  </si>
  <si>
    <t>V N RAJESHWARI  CHALAMCHARLA</t>
  </si>
  <si>
    <t>F 203 2ND GOODWILL CHS PLOT 15 16 ,SEC 8 KHARGHAR , , ,NAVI MUMBAI ,410210 ,21212121 ,9030774410</t>
  </si>
  <si>
    <t>CLG 921 DI</t>
  </si>
  <si>
    <t>,ORGHMSLM0052021</t>
  </si>
  <si>
    <t>LQNMU00041946475</t>
  </si>
  <si>
    <t>JAB HYDRAULIC ROCK BREAKER</t>
  </si>
  <si>
    <t>JB80III S</t>
  </si>
  <si>
    <t>,ORGSE20202106</t>
  </si>
  <si>
    <t>HYDRAULIC EXCAVATOR</t>
  </si>
  <si>
    <t>LQPVL00040085685</t>
  </si>
  <si>
    <t>MAHESH SADASHIV KONDILKAR</t>
  </si>
  <si>
    <t>AT DEVLOLI POST RASAYANI ,SAVALE PANVEL , , ,PANVEL ,410207 ,21212121 ,9172004088</t>
  </si>
  <si>
    <t>JS81</t>
  </si>
  <si>
    <t>,ORG190021081</t>
  </si>
  <si>
    <t>LQPVL00040295635</t>
  </si>
  <si>
    <t>ADINATH MAHADEO PATIL</t>
  </si>
  <si>
    <t>FLAT NO 102 1 ST FLOOR ,SHIVADITYA BLDG ,CHINCH PADA , ,PEN ,402107 ,21212121 ,8806750786</t>
  </si>
  <si>
    <t>JS205</t>
  </si>
  <si>
    <t>,ORG190021089</t>
  </si>
  <si>
    <t>LQPVL00040584792</t>
  </si>
  <si>
    <t>BALU  NAMDEV  DHAVLE</t>
  </si>
  <si>
    <t>SHIVKAR TAL PANVEL   ,DIST RAIGADH ,SHIVKAR PANVEL  , ,PANVEL ,410207 ,21212121 ,7977313535</t>
  </si>
  <si>
    <t>DIGMAX II</t>
  </si>
  <si>
    <t>,MH46BV3590</t>
  </si>
  <si>
    <t>LQPVL00040793713</t>
  </si>
  <si>
    <t>RANDOM CRANE ENGINEER</t>
  </si>
  <si>
    <t>C 2071 BIMA COMPLEX STEEL MARKET ,KALAMBOLI NAVI MUMBAI , , ,NAVI MUMBAI ,410218 ,21212121 ,8007249551</t>
  </si>
  <si>
    <t>F 15</t>
  </si>
  <si>
    <t>FARANA</t>
  </si>
  <si>
    <t>,MH12SE8184</t>
  </si>
  <si>
    <t>LQPVL00041236811</t>
  </si>
  <si>
    <t>BEENA CRANE SERVICE</t>
  </si>
  <si>
    <t>1 B 202 KRISHNA PARK CHSL ,SURVEY NO 135 1 3 ,NEAR HAWARE COMPLEX PALE BK RAIGARH , ,RAIGAD ,410208 ,21212121 ,9322261556</t>
  </si>
  <si>
    <t>,MH46BQ5226</t>
  </si>
  <si>
    <t>LQPVL00045214718</t>
  </si>
  <si>
    <t>VIKAS VILAS MHAPRALKAR</t>
  </si>
  <si>
    <t>NEAR KAILAS HOTEL  ,AT DHAMANI TA KHALAPUR ,KHALAPUR , ,KHALAPUR ,410202 ,21212121 ,9850081629</t>
  </si>
  <si>
    <t>,ORGM01752122</t>
  </si>
  <si>
    <t>LQPVL00045214736</t>
  </si>
  <si>
    <t>HYDRAULIC ROCK BREAKER</t>
  </si>
  <si>
    <t>F25</t>
  </si>
  <si>
    <t>,ORGFMTPL2122392</t>
  </si>
  <si>
    <t>LUKPR00042016646</t>
  </si>
  <si>
    <t>LUMGO00041523691</t>
  </si>
  <si>
    <t>VIVEK VIJAY DEOKAR</t>
  </si>
  <si>
    <t>M R F TAYAR SAMOR MUMBAI GOA ROAD ,MANGAON RAIGARH MANGAON , , ,MANGAON ,402104 ,21212121 ,8605541696</t>
  </si>
  <si>
    <t>,MH02DJ2816</t>
  </si>
  <si>
    <t>LUMUM00037735399</t>
  </si>
  <si>
    <t>SYED AZHAR  ALI</t>
  </si>
  <si>
    <t>15 FLAT NO 304 SPRINGS 2 PLOT NO 15 SEC  ,20 ROAD HALL KALAMBOLI NODE RAIGARH , , ,NAVI MUMBAI ,410218 ,21212121 ,9833644351</t>
  </si>
  <si>
    <t>TERRANO</t>
  </si>
  <si>
    <t>XV</t>
  </si>
  <si>
    <t>,MH43AN8291</t>
  </si>
  <si>
    <t>LUMUM00039591232</t>
  </si>
  <si>
    <t>ANANTA RAGHUNATH MHATRE</t>
  </si>
  <si>
    <t>607 AT ROHINJAN TALOJA DURGAMATA MANDIR ,ROHINJAN RAIGARH , , ,RAIGAD ,410208 ,21212121 ,9768674957</t>
  </si>
  <si>
    <t>,MH46Z8559TP</t>
  </si>
  <si>
    <t>LUMUM00040171830</t>
  </si>
  <si>
    <t>SHATRUGHAN V SINARE</t>
  </si>
  <si>
    <t>235 B GRAM PANCHYAT OFFICE DUNDRE ,PADA , , ,PANVEL ,410206 ,21212121 ,9833747549</t>
  </si>
  <si>
    <t>,MH46BE5920TP</t>
  </si>
  <si>
    <t>LUMUM00040709334</t>
  </si>
  <si>
    <t>SHEKHAR RAMCHANDRA ROKADE</t>
  </si>
  <si>
    <t>S NO 3 PLOT NO 4 SAI SAVLI APT ,NEAR COURT VITTHAL NAGAR ,KARJAT , ,RADHANAGARI ,410201 ,21212121 ,9921671906</t>
  </si>
  <si>
    <t>,MH46BA2186</t>
  </si>
  <si>
    <t>LUMUM00041969439</t>
  </si>
  <si>
    <t>RAJAN EKNATH KADU</t>
  </si>
  <si>
    <t>SX 1.4 CRDI</t>
  </si>
  <si>
    <t>LUMUM00041982966</t>
  </si>
  <si>
    <t>SANJAY R THAKUR</t>
  </si>
  <si>
    <t>H NO 361 B BAMANDONGARI POST ,OFFICE VAHAL PANVEL RAIGARH PANVEL , , ,PANVEL ,410206 ,21212121 ,9664166252</t>
  </si>
  <si>
    <t>ZX</t>
  </si>
  <si>
    <t>LUMUM00042417017</t>
  </si>
  <si>
    <t>BHAGVATI DINESH PATEL</t>
  </si>
  <si>
    <t>FLAT A 501 5TH VARTH  ,VINAYAK BUILDING PLOT NO 49 ,KAMOTHE , ,PANVEL ,410209 ,21212121 ,9833637974</t>
  </si>
  <si>
    <t>I20 ASTA</t>
  </si>
  <si>
    <t>,MH04FR0343</t>
  </si>
  <si>
    <t>2.4 VX 7 STR</t>
  </si>
  <si>
    <t>LUMUM00044393971</t>
  </si>
  <si>
    <t>PRADIP DILIP GAIKWAD</t>
  </si>
  <si>
    <t>303 ANKITA APARTMENT SHREE BAUGH ,ALIBAGUH NEAR KACCHI BHWAN NEAR ,NILIMA HOTEL , ,ALIBAG ,402201 ,21212121 ,7304720404</t>
  </si>
  <si>
    <t>2.5 G</t>
  </si>
  <si>
    <t>,MH04FR2700</t>
  </si>
  <si>
    <t>LUNMU00040183155</t>
  </si>
  <si>
    <t>JAYVANT  CHAUDHARY</t>
  </si>
  <si>
    <t>H NO 3 14 NERE SEC PNL 1 DUNDREPADA ,DUNDRE RAIGARH , , ,PANVEL ,410206 ,21212121 ,9702568995</t>
  </si>
  <si>
    <t>VXI GREEN</t>
  </si>
  <si>
    <t>,MH04GZ0880</t>
  </si>
  <si>
    <t>LUNMU00042792665</t>
  </si>
  <si>
    <t>HANUMANT NAGNATH KOLI</t>
  </si>
  <si>
    <t>HOUSE NO 1521 C WING 1ST FLOOR PLOT NO 3 ,BIRWADI RAIGARH RAIGAD , , ,RAIGAD ,400704 ,21212121 ,9922861397</t>
  </si>
  <si>
    <t>,MH05CV8686</t>
  </si>
  <si>
    <t>LUNMU00043756829</t>
  </si>
  <si>
    <t>SAGAR BAPU PAGIRE</t>
  </si>
  <si>
    <t>FLAT NO 5 HOUSE NO 563 A WING ,MAMTA COMPLEX MADHALE AWAD ,MAHAD , ,ALIBAG ,402302 ,21212121 ,8087104545</t>
  </si>
  <si>
    <t>,MH04KD5575</t>
  </si>
  <si>
    <t>LUNMU00046061540</t>
  </si>
  <si>
    <t>PRAVIN KISAN KARNUK</t>
  </si>
  <si>
    <t>NO 20 B-AT-MALWADI NANAMASTER NAGAR ,ROAD MALWADI POST-KIRAWALI ,RAIGAD , ,RAIGAD ,410206 ,21212121 ,8483880104</t>
  </si>
  <si>
    <t>,MH46BE4606</t>
  </si>
  <si>
    <t>LUNMU00048159846</t>
  </si>
  <si>
    <t>SAPNA HAMIR CHHARI</t>
  </si>
  <si>
    <t>87 FLAT B 907 SECTOR 29 , , , ,RAIGAD ,410206 ,21212121 ,7208653055</t>
  </si>
  <si>
    <t>DELTA AT PETROL</t>
  </si>
  <si>
    <t>,MH46BK8232</t>
  </si>
  <si>
    <t>LUTNE00040174699</t>
  </si>
  <si>
    <t>LAXMAN MAFABHAI CHOUDHARY</t>
  </si>
  <si>
    <t>,MH46BE6975TP</t>
  </si>
  <si>
    <t>LUTNE00043528340</t>
  </si>
  <si>
    <t>VIJAY SHANKARRAO MORE</t>
  </si>
  <si>
    <t>FLAT NO 303 3RD FLOOR SHIV SHANKAR ,CHS PLOT NO 74 SECTOR 50 E SEAWOODS , , ,NAVI MUMBAI ,400706 ,21212121 ,9137204187</t>
  </si>
  <si>
    <t>,MH43AW1131</t>
  </si>
  <si>
    <t>LUTNE00044658777</t>
  </si>
  <si>
    <t>SATISH RAMESH SHINDE</t>
  </si>
  <si>
    <t>D WING SHUBHLABH SOCIETY NADGAON  ,TARF BIRWADI MIDC MAHAD ,NANGALWADI , ,THANE ,402309 ,21212121 ,9881650070</t>
  </si>
  <si>
    <t>3.0 4X4 MT</t>
  </si>
  <si>
    <t>,MH02CL8888</t>
  </si>
  <si>
    <t>LUTNE00044690050</t>
  </si>
  <si>
    <t>RUPESH SURESH BUTALA</t>
  </si>
  <si>
    <t>ROOM NO 09 3RD YAMUNA ASHISH SIDDHESHWAR ,ALI BAZAR PETH TALUKA POLADPUR , , ,POLADPUR ,402303 ,21212121 ,9226048684</t>
  </si>
  <si>
    <t>,MH02CZ7674</t>
  </si>
  <si>
    <t>LUTNE00046042695</t>
  </si>
  <si>
    <t>KALPANA V GAIKAR</t>
  </si>
  <si>
    <t>389 NEAR MARUTI MANDIR ,KARANJADE PANVEL RAIGAD , , ,RAIGAD ,410206 ,21212121 ,9768811666</t>
  </si>
  <si>
    <t>,MH46AC5151</t>
  </si>
  <si>
    <t>LPT 3718</t>
  </si>
  <si>
    <t>CHASSIS</t>
  </si>
  <si>
    <t>BODY</t>
  </si>
  <si>
    <t>,BODY</t>
  </si>
  <si>
    <t>AL 3118</t>
  </si>
  <si>
    <t>BS IV</t>
  </si>
  <si>
    <t>AL 3518</t>
  </si>
  <si>
    <t>TATA LPT 3518</t>
  </si>
  <si>
    <t>AL 4019</t>
  </si>
  <si>
    <t>CHASSIS BS6</t>
  </si>
  <si>
    <t>FBT BS6</t>
  </si>
  <si>
    <t>LVMUM00044447724</t>
  </si>
  <si>
    <t>SUFIYAN HAJIMIYA KHAN BUBERE</t>
  </si>
  <si>
    <t>HOUSE NO 81 JAMAMASJID ROAD ,TALOJA PACHANAND TALOJA MAJKUR ,PANVEL , ,TALOJA ,410208 , ,9821324076</t>
  </si>
  <si>
    <t>SIGNA 2823</t>
  </si>
  <si>
    <t>,MH46BM8848</t>
  </si>
  <si>
    <t>PRO 2114XP</t>
  </si>
  <si>
    <t>LPT 3118</t>
  </si>
  <si>
    <t>LVNMU00037284116</t>
  </si>
  <si>
    <t>ANIL SADASHIV RANAGAR</t>
  </si>
  <si>
    <t>LIG I A 3 C 28 ,SECTOR 3E KALAMBOLI NAVI MUMBAI , , ,KALAMBOLI ,410218 ,21212121 ,8451920757</t>
  </si>
  <si>
    <t>,MH46BF1371</t>
  </si>
  <si>
    <t>LVNMU00037284182</t>
  </si>
  <si>
    <t>LVNMU00037404223</t>
  </si>
  <si>
    <t>AARYU ROADWAYS</t>
  </si>
  <si>
    <t>OFFICE NO 281 DISMA COMPLEX PLOT NO 246 ,KALAMBOLI TALUKA PANVEL , , ,KALAMBOLI ,410218 ,27422277 ,</t>
  </si>
  <si>
    <t>,MH48BF1997</t>
  </si>
  <si>
    <t>LVNMU00037444538</t>
  </si>
  <si>
    <t>JAI DURGA CONTAINER MOVERS PVT LTD</t>
  </si>
  <si>
    <t>ROOM NO 111 1ST FLR SAI SIDDHI CHS ,PLOT NO 165 174 SECTOR 19C VASHI ,NAVI MUMBAI , ,NAVI MUMBAI ,400703 ,21212121 ,9820088595</t>
  </si>
  <si>
    <t>AL 4923</t>
  </si>
  <si>
    <t>,MH15FV7535</t>
  </si>
  <si>
    <t>LVNMU00037444616</t>
  </si>
  <si>
    <t>AL 4923 BODY</t>
  </si>
  <si>
    <t>LVNMU00037755130</t>
  </si>
  <si>
    <t>VIVEK ROHIDAS YENDHE</t>
  </si>
  <si>
    <t>JN 1 25 A 9 ,SECTOR 9 ,VASHI , ,NAVI MUMBAI ,400703 ,21212121 ,9987581531</t>
  </si>
  <si>
    <t>,MH43BP8181</t>
  </si>
  <si>
    <t>LVNMU00037756254</t>
  </si>
  <si>
    <t>LVNMU00037761218</t>
  </si>
  <si>
    <t>,MH04JU2327</t>
  </si>
  <si>
    <t>LVNMU00037761225</t>
  </si>
  <si>
    <t>LVNMU00037838220</t>
  </si>
  <si>
    <t>SANJAYKUMAR RAMMILAN YADAV</t>
  </si>
  <si>
    <t>HOUSE NO 865 SECTOR 2 ,NERUL , , ,NAVI MUMBAI ,400706 ,21212121 ,9702571026</t>
  </si>
  <si>
    <t>,MH43BP2004</t>
  </si>
  <si>
    <t>LVNMU00037838301</t>
  </si>
  <si>
    <t>AL 2518</t>
  </si>
  <si>
    <t>LVNMU00038270279</t>
  </si>
  <si>
    <t>CHANDRAKANT EKNATH KADU</t>
  </si>
  <si>
    <t>H NO 516 D DHUTUM URAN DHUTUM , , , ,NAVI MUMBAI ,400702 ,21212121 ,9664771078</t>
  </si>
  <si>
    <t>,MH46BF6756</t>
  </si>
  <si>
    <t>LVNMU00038297302</t>
  </si>
  <si>
    <t>ALIJAAN HUSAINI SHAIKH</t>
  </si>
  <si>
    <t>A 303 BIZZI LIZZI TOWER 1 PL 14 15 ,SEC 5E KALAMBOLI , , ,NAVI MUMBAI ,410218 ,21212121 ,9892486177</t>
  </si>
  <si>
    <t>SIGNA 3518</t>
  </si>
  <si>
    <t>3518 BSIV</t>
  </si>
  <si>
    <t>,NL01AC7693</t>
  </si>
  <si>
    <t>LVNMU00038297360</t>
  </si>
  <si>
    <t>LVNMU00038328623</t>
  </si>
  <si>
    <t>YOGESH A PATIL</t>
  </si>
  <si>
    <t>FLAT NO H 130 ,SATYA JYOT ,ADAI NERE SEC PNL 1 , ,NERUL ,410206 ,21212121 ,8850770627</t>
  </si>
  <si>
    <t>LPK 2518</t>
  </si>
  <si>
    <t>,MH46BF6952</t>
  </si>
  <si>
    <t>AL 1618</t>
  </si>
  <si>
    <t>LVNMU00038493750</t>
  </si>
  <si>
    <t>BALASAHEB NATHA DAREKAR</t>
  </si>
  <si>
    <t>FLAT 406 SHREE HARI ENTERPRISES  ,PLOT 40 SEC 10 E ,KALAMBOLI , ,NAVI MUMBAI ,410218 ,21212121 ,9594035550</t>
  </si>
  <si>
    <t>AL 1214</t>
  </si>
  <si>
    <t>HSD-4200</t>
  </si>
  <si>
    <t>,MH46BF9944</t>
  </si>
  <si>
    <t>LVNMU00038828227</t>
  </si>
  <si>
    <t>FIROJ ALAM TAHIR HUSSAIN</t>
  </si>
  <si>
    <t>FLAT NO 1402 A WING BIZZY LIZZY TOWER ,PLOT NO 14 15 SECTOR 5E KALAMBOLI , , ,NAVI MUMBAI ,410218 ,21212121 ,9004330725</t>
  </si>
  <si>
    <t>,MH46BF9455</t>
  </si>
  <si>
    <t>LVNMU00038833019</t>
  </si>
  <si>
    <t>MAHAVIR  SINGH</t>
  </si>
  <si>
    <t>FLAT 102 PLOT 17 A SECTOR 11 PARSHAV ,MILAN NAVI MUMBAI ,KAMOTHE , ,NAVI MUMBAI ,410209 ,21212121 ,9022352800</t>
  </si>
  <si>
    <t>,HR61D8535</t>
  </si>
  <si>
    <t>LVNMU00038941327</t>
  </si>
  <si>
    <t>HAWASINGH NORANG RAI VERMA</t>
  </si>
  <si>
    <t>FLAT NO 302 PLOT NO 128 SECTOR 02 ,NERUL NAVI MUMBAI , , ,PANVEL ,410206 ,21212121 ,8080809130</t>
  </si>
  <si>
    <t>,NL01AD4260</t>
  </si>
  <si>
    <t>LVNMU00039480325</t>
  </si>
  <si>
    <t>,MH46BM1155</t>
  </si>
  <si>
    <t>LVNMU00040258444</t>
  </si>
  <si>
    <t>PRO 5035 CBC</t>
  </si>
  <si>
    <t>,NL01AD8461</t>
  </si>
  <si>
    <t>LVNMU00040258839</t>
  </si>
  <si>
    <t>LVNMU00040645681</t>
  </si>
  <si>
    <t>VINEET  AGARWAL</t>
  </si>
  <si>
    <t>FLAT NO 201 PLOT NO 4 SECTOR 44 ,NAGESHWAR DHAM NERUL , , ,NAVI MUMBAI ,400706 ,21212121 ,9820088595</t>
  </si>
  <si>
    <t>,MH15GV9015</t>
  </si>
  <si>
    <t>LVNMU00040645805</t>
  </si>
  <si>
    <t>,MH15GV9014</t>
  </si>
  <si>
    <t>LVNMU00040646485</t>
  </si>
  <si>
    <t>LVNMU00040646501</t>
  </si>
  <si>
    <t>LPT 4223</t>
  </si>
  <si>
    <t>LVNMU00041196848</t>
  </si>
  <si>
    <t>AJAY KUMAR  JHA</t>
  </si>
  <si>
    <t>ROOM NO 404 4TH FLOOR ,DHANLAXMI PLOT NO 38 ,ROADPALI KALAMBOLI , ,NAVI MUMBAI ,410218 ,21212121 ,7977007885</t>
  </si>
  <si>
    <t>,MH46BM3418</t>
  </si>
  <si>
    <t>LVNMU00042810128</t>
  </si>
  <si>
    <t>EAGLE  ENTERPRISES</t>
  </si>
  <si>
    <t>FLAT NO 604 L 14  SWAPNAPURTI SECTOR 36  ,KHARGHAR ,NAVI MUMBAI , ,NAVI MUMBAI ,410210 ,21212121 ,9137639416</t>
  </si>
  <si>
    <t>JEETO</t>
  </si>
  <si>
    <t>,MH46BM6027</t>
  </si>
  <si>
    <t>LVNMU00043235203</t>
  </si>
  <si>
    <t>SHREE DATTAGURU TOURS AND TRANSPORT</t>
  </si>
  <si>
    <t>B 98 KASTURI CHS SANPADA NAVI MUMBAI  ,THANE SECTOR 4  , , ,NAVI MUMBAI ,400705 ,21212121 ,9920908526</t>
  </si>
  <si>
    <t>T2820</t>
  </si>
  <si>
    <t>,MH43BX0095</t>
  </si>
  <si>
    <t>LVNMU00043415777</t>
  </si>
  <si>
    <t>FIRDAUS  ALAM</t>
  </si>
  <si>
    <t>FLAT NO 1402 A WING BIZZY LIZZY ,TOWER PLOT NO 14 15 SECTOR 5 E ,KALAMBOLI , ,NAVI MUMBAI ,410218 ,21212121 ,7400202425</t>
  </si>
  <si>
    <t>LPT 4225</t>
  </si>
  <si>
    <t>,MH46BM7255</t>
  </si>
  <si>
    <t>LVNMU00044810758</t>
  </si>
  <si>
    <t>MADANLAL  SINGH</t>
  </si>
  <si>
    <t>MADANLAL MAHA SINGH</t>
  </si>
  <si>
    <t>FLAT NO C 401 ROSE GARDEN CHS ,PLOT NO 50 SECTOR 10E ,KALAMBOLI , ,NAVI MUMBAI ,410218 ,21212121 ,9022352800</t>
  </si>
  <si>
    <t>AL 1616</t>
  </si>
  <si>
    <t>,HR61B8919</t>
  </si>
  <si>
    <t>LVNMU00044818598</t>
  </si>
  <si>
    <t>POOJA PRADEEP AGARWAL</t>
  </si>
  <si>
    <t>SHOP 6 7 8 9 PLOT NO 22 ,EV REGENCY CHS SECTOR 11 ,KALAMBOLI , ,NAVI MUMBAI ,410218 , ,8879076991</t>
  </si>
  <si>
    <t>,MH46BM9728</t>
  </si>
  <si>
    <t>LVNMU00044818612</t>
  </si>
  <si>
    <t>,MH46BM9732</t>
  </si>
  <si>
    <t>LVPVL00038890598</t>
  </si>
  <si>
    <t>VIKAS VASANT PATIL</t>
  </si>
  <si>
    <t>H NO 36 B VAHAL TAL PANVEL , , , ,PANVEL ,410206 ,21212121 ,8433697060</t>
  </si>
  <si>
    <t>,MH46BF9369</t>
  </si>
  <si>
    <t>LVPVL00044683075</t>
  </si>
  <si>
    <t>SUDHAKAR BALU SABALE</t>
  </si>
  <si>
    <t>OM ANANT RESIDENCY RM NO 101 PLOT NO 137 ,SECTOR 23 ULAWE ,PANVEL , ,PANVEL ,410206 ,21212121 ,7498731498</t>
  </si>
  <si>
    <t>PRO 2110XP</t>
  </si>
  <si>
    <t>,MH46BP5470</t>
  </si>
  <si>
    <t>LVTNE00037484164</t>
  </si>
  <si>
    <t>PYARA SINGH S AULAKH</t>
  </si>
  <si>
    <t>B 10 1 ROOM NO 04 SECTOR 5  ,CBD BELAPUR CBD BELAPUR , , ,NAVI MUMBAI ,400614 ,21212121 ,9082062692</t>
  </si>
  <si>
    <t>,NL01AC0058</t>
  </si>
  <si>
    <t>LVTNE00038426028</t>
  </si>
  <si>
    <t>INFINITE SOLUTIONS</t>
  </si>
  <si>
    <t>OFF NO 706 V TIMES SQUARE PLAM BEACH ,ROAD PLOT NO 3 SECTOR 15 CBD BELAPUR , , ,THANE ,400614 ,21212121 ,9702296400</t>
  </si>
  <si>
    <t>,MH46BF7698</t>
  </si>
  <si>
    <t>LVTNE00038426037</t>
  </si>
  <si>
    <t>,MH46BF7840</t>
  </si>
  <si>
    <t>PUNMU00044670767</t>
  </si>
  <si>
    <t>SURAJ SREEKUMAR PILLAI</t>
  </si>
  <si>
    <t>022 KRISHNA LEELA BUILDING PLOT N ,35 36 A WING NEAR SECTOR CIDCO  ,GARDEN , ,PANVEL ,410206 ,21212121 ,8652789739</t>
  </si>
  <si>
    <t>ELANTRA</t>
  </si>
  <si>
    <t>2.0 SX AT</t>
  </si>
  <si>
    <t>,MH02CZ9975</t>
  </si>
  <si>
    <t>SPHYD00044682226</t>
  </si>
  <si>
    <t>SPMUM00041248773</t>
  </si>
  <si>
    <t>PATWARDHAN G ATHAVALE</t>
  </si>
  <si>
    <t>SPMUM00041446650</t>
  </si>
  <si>
    <t>HARSHAD BALAJI VICHARE</t>
  </si>
  <si>
    <t>OPP KEVSAJI SETH CHAWL ,BHISEGAON TAL RAIGARH RAILWAY STATION ,RAIGARH KARJAT , ,KARJAT ,410201 ,21212121 ,9881858685</t>
  </si>
  <si>
    <t>SPMUM00045399996</t>
  </si>
  <si>
    <t>SPMUM00045856537</t>
  </si>
  <si>
    <t>SPMUM00047131617</t>
  </si>
  <si>
    <t>IMRAN YUSUF SHAIKH</t>
  </si>
  <si>
    <t>SPNMU00038667321</t>
  </si>
  <si>
    <t>VIJAY LIMBAJI JADHAV</t>
  </si>
  <si>
    <t>SPNMU00040711673</t>
  </si>
  <si>
    <t>SPNMU00042559649</t>
  </si>
  <si>
    <t>SPNMU00042804286</t>
  </si>
  <si>
    <t>SPNMU00043330754</t>
  </si>
  <si>
    <t>RAJAN E KADU</t>
  </si>
  <si>
    <t>SPNMU00046785800</t>
  </si>
  <si>
    <t>UPMUM00042827655</t>
  </si>
  <si>
    <t>DUMMY FOR ECLGS</t>
  </si>
  <si>
    <t>UQNMU00041373713</t>
  </si>
  <si>
    <t>KASI VISWANATH GUPTA CHALAMCHARLA</t>
  </si>
  <si>
    <t>FL F 203 GOODWILL CHS PLOT 15 16 ,SEC 08 ,KHARGHAR , ,NAVI MUMBAI ,410210 ,21212121 ,9030774410</t>
  </si>
  <si>
    <t>ROCK BREAKER</t>
  </si>
  <si>
    <t>ALICON 215</t>
  </si>
  <si>
    <t>,ORG2020FA0035</t>
  </si>
  <si>
    <t>UQNMU00041373717</t>
  </si>
  <si>
    <t>EX 200 LC</t>
  </si>
  <si>
    <t>,ORG2020EQU0196</t>
  </si>
  <si>
    <t>UQNMU00041985933</t>
  </si>
  <si>
    <t>,MH01CR4353</t>
  </si>
  <si>
    <t>UQPVL00038188798</t>
  </si>
  <si>
    <t>1 B 202 KRISHNA PARK CHSL SURVEY NO 136  ,1 3 NEAR HAWARE COMPLEX PALE BK RAIGARH ,PANVEL , ,RAIGAD ,410208 ,21212121 ,9321099888</t>
  </si>
  <si>
    <t>TERRAIN CRANE</t>
  </si>
  <si>
    <t>AC 200</t>
  </si>
  <si>
    <t>,AS09AC3612</t>
  </si>
  <si>
    <t>UQPVL00042633795</t>
  </si>
  <si>
    <t>UVMUM00041948067</t>
  </si>
  <si>
    <t>UVMUM00042063763</t>
  </si>
  <si>
    <t>JANGBAHADUR  YADAV</t>
  </si>
  <si>
    <t>ROOM NO 03 KL 04 BUILDING NO 83 ,KALAMBOLI SEC 4 E SEC 4 E ,KALAMBOLI , ,NAVI MUMBAI ,410218 ,21212121 ,7387102066</t>
  </si>
  <si>
    <t>UVMUM00042064803</t>
  </si>
  <si>
    <t>UVMUM00042949844</t>
  </si>
  <si>
    <t>UVMUM00043094641</t>
  </si>
  <si>
    <t>UVNMU00041900478</t>
  </si>
  <si>
    <t>MATHARU LOGISTICS PRIVATE LIMITED</t>
  </si>
  <si>
    <t>SHOP NO 230 A WING VASHI PLAZA ,PLOT NO 80/81 SECTOR -17 ,VASHI  , ,NAVI MUMBAI ,400703 ,21212121 ,9833732934</t>
  </si>
  <si>
    <t>1014</t>
  </si>
  <si>
    <t>,NL01AC9545</t>
  </si>
  <si>
    <t>UVNMU00041967398</t>
  </si>
  <si>
    <t>,MH46BF6756TP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</si>
</sst>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,,"/>
  </numFmts>
  <fonts count="6" x14ac:knownFonts="1">
    <font>
      <sz val="11"/>
      <color theme="1"/>
      <name val="Mulish"/>
      <family val="2"/>
    </font>
    <font>
      <sz val="11"/>
      <color theme="1"/>
      <name val="Mulish"/>
      <family val="2"/>
    </font>
    <font>
      <b/>
      <sz val="12"/>
      <color theme="0"/>
      <name val="Mulish"/>
    </font>
    <font>
      <b/>
      <sz val="12"/>
      <color rgb="FFFF0000"/>
      <name val="Mulish"/>
    </font>
    <font>
      <b/>
      <sz val="12"/>
      <color rgb="FFFFFFFF"/>
      <name val="Mulish"/>
    </font>
    <font>
      <sz val="12"/>
      <color theme="1"/>
      <name val="Mulish"/>
    </font>
  </fonts>
  <fills count="10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7291E"/>
        <bgColor rgb="FF993366"/>
      </patternFill>
    </fill>
    <fill>
      <patternFill patternType="solid">
        <fgColor rgb="FFD1CFBB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9" tint="0.59999389629810485"/>
      </left>
      <right style="thin">
        <color theme="9" tint="0.59999389629810485"/>
      </right>
      <top style="thin">
        <color theme="9" tint="0.59999389629810485"/>
      </top>
      <bottom style="thin">
        <color theme="9" tint="0.59999389629810485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4" fillId="5" borderId="0" xfId="1" applyFont="1" applyFill="1" applyAlignment="1">
      <alignment horizontal="center" vertical="center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center" vertical="top"/>
    </xf>
    <xf numFmtId="0" fontId="5" fillId="0" borderId="1" xfId="0" applyNumberFormat="1" applyFont="1" applyBorder="1" applyAlignment="1">
      <alignment horizontal="left" vertical="top"/>
    </xf>
    <xf numFmtId="164" fontId="5" fillId="6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top"/>
    </xf>
    <xf numFmtId="0" fontId="5" fillId="7" borderId="1" xfId="0" applyNumberFormat="1" applyFont="1" applyFill="1" applyBorder="1" applyAlignment="1">
      <alignment horizontal="center" vertical="top"/>
    </xf>
    <xf numFmtId="0" fontId="5" fillId="8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/>
    </xf>
    <xf numFmtId="0" fontId="5" fillId="9" borderId="1" xfId="0" applyFont="1" applyFill="1" applyBorder="1" applyAlignment="1">
      <alignment horizontal="left" vertical="top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4"/>
  <sheetViews>
    <sheetView tabSelected="1" workbookViewId="0">
      <selection activeCell="C1" sqref="C1"/>
    </sheetView>
  </sheetViews>
  <sheetFormatPr defaultRowHeight="16.5" x14ac:dyDescent="0.3"/>
  <cols>
    <col min="1" max="1" width="20.5546875" bestFit="1" customWidth="1"/>
    <col min="2" max="2" width="18.33203125" bestFit="1" customWidth="1"/>
    <col min="3" max="3" width="20.109375" bestFit="1" customWidth="1"/>
    <col min="4" max="4" width="9.88671875" bestFit="1" customWidth="1"/>
    <col min="5" max="6" width="55.33203125" bestFit="1" customWidth="1"/>
    <col min="7" max="7" width="9.33203125" bestFit="1" customWidth="1"/>
    <col min="8" max="8" width="10.21875" bestFit="1" customWidth="1"/>
    <col min="9" max="9" width="18.44140625" bestFit="1" customWidth="1"/>
    <col min="10" max="10" width="6.77734375" bestFit="1" customWidth="1"/>
    <col min="11" max="11" width="5" bestFit="1" customWidth="1"/>
    <col min="12" max="12" width="9.6640625" bestFit="1" customWidth="1"/>
    <col min="13" max="13" width="4.5546875" bestFit="1" customWidth="1"/>
    <col min="14" max="14" width="25" bestFit="1" customWidth="1"/>
    <col min="15" max="15" width="7.6640625" bestFit="1" customWidth="1"/>
    <col min="16" max="16" width="13.6640625" bestFit="1" customWidth="1"/>
    <col min="17" max="17" width="8" bestFit="1" customWidth="1"/>
    <col min="18" max="18" width="9.109375" bestFit="1" customWidth="1"/>
    <col min="19" max="19" width="64.6640625" bestFit="1" customWidth="1"/>
    <col min="20" max="20" width="8.5546875" bestFit="1" customWidth="1"/>
    <col min="21" max="21" width="12.77734375" bestFit="1" customWidth="1"/>
    <col min="22" max="22" width="9.21875" bestFit="1" customWidth="1"/>
    <col min="23" max="24" width="20.5546875" bestFit="1" customWidth="1"/>
    <col min="25" max="25" width="13.44140625" bestFit="1" customWidth="1"/>
    <col min="26" max="26" width="222.44140625" bestFit="1" customWidth="1"/>
    <col min="27" max="27" width="29.21875" bestFit="1" customWidth="1"/>
    <col min="28" max="28" width="30.88671875" bestFit="1" customWidth="1"/>
    <col min="29" max="29" width="29.21875" bestFit="1" customWidth="1"/>
    <col min="30" max="30" width="19.88671875" bestFit="1" customWidth="1"/>
  </cols>
  <sheetData>
    <row r="1" spans="1:30" ht="51.7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3" t="s">
        <v>7</v>
      </c>
      <c r="I1" s="3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5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6" t="s">
        <v>24</v>
      </c>
      <c r="Z1" s="7" t="s">
        <v>25</v>
      </c>
      <c r="AA1" s="1" t="s">
        <v>26</v>
      </c>
      <c r="AB1" s="1" t="s">
        <v>27</v>
      </c>
      <c r="AC1" s="1" t="s">
        <v>28</v>
      </c>
      <c r="AD1" s="1" t="s">
        <v>29</v>
      </c>
    </row>
    <row r="2" spans="1:30" ht="17.25" x14ac:dyDescent="0.3">
      <c r="A2" s="8" t="s">
        <v>64</v>
      </c>
      <c r="B2" s="8" t="s">
        <v>60</v>
      </c>
      <c r="C2" s="9">
        <v>127362994</v>
      </c>
      <c r="D2" s="10">
        <v>10</v>
      </c>
      <c r="E2" s="10" t="s">
        <v>65</v>
      </c>
      <c r="F2" s="10" t="s">
        <v>65</v>
      </c>
      <c r="G2" s="11">
        <v>245891</v>
      </c>
      <c r="H2" s="12">
        <v>14672</v>
      </c>
      <c r="I2" s="12">
        <v>40157</v>
      </c>
      <c r="J2" s="13">
        <v>34</v>
      </c>
      <c r="K2" s="13">
        <v>1</v>
      </c>
      <c r="L2" s="13">
        <v>0</v>
      </c>
      <c r="M2" s="13">
        <f t="shared" ref="M2" si="0">+U2+K2-L2</f>
        <v>4</v>
      </c>
      <c r="N2" s="13" t="str">
        <f t="shared" ref="N2" si="1">IF(M2&lt;=0,"N",IF(M2&gt;U2,"RF",IF(M2&lt;U2,"RB",IF(M2=U2,"S"))))</f>
        <v>RF</v>
      </c>
      <c r="O2" s="13"/>
      <c r="P2" s="13"/>
      <c r="Q2" s="13" t="s">
        <v>30</v>
      </c>
      <c r="R2" s="13"/>
      <c r="S2" s="13"/>
      <c r="T2" s="13"/>
      <c r="U2" s="14">
        <v>3</v>
      </c>
      <c r="V2" s="8" t="s">
        <v>48</v>
      </c>
      <c r="W2" s="15" t="s">
        <v>46</v>
      </c>
      <c r="X2" s="15" t="s">
        <v>32</v>
      </c>
      <c r="Y2" s="16" t="s">
        <v>33</v>
      </c>
      <c r="Z2" s="17" t="s">
        <v>66</v>
      </c>
      <c r="AA2" s="8" t="s">
        <v>54</v>
      </c>
      <c r="AB2" s="8" t="s">
        <v>67</v>
      </c>
      <c r="AC2" s="8" t="s">
        <v>54</v>
      </c>
      <c r="AD2" s="10" t="s">
        <v>68</v>
      </c>
    </row>
    <row r="3" spans="1:30" ht="17.25" x14ac:dyDescent="0.3">
      <c r="A3" s="8" t="s">
        <v>75</v>
      </c>
      <c r="B3" s="8" t="s">
        <v>37</v>
      </c>
      <c r="C3" s="9">
        <v>13962390</v>
      </c>
      <c r="D3" s="10">
        <v>15</v>
      </c>
      <c r="E3" s="10" t="s">
        <v>76</v>
      </c>
      <c r="F3" s="10" t="s">
        <v>76</v>
      </c>
      <c r="G3" s="11">
        <v>259283</v>
      </c>
      <c r="H3" s="12">
        <v>10588</v>
      </c>
      <c r="I3" s="12">
        <v>20241</v>
      </c>
      <c r="J3" s="13">
        <v>56</v>
      </c>
      <c r="K3" s="13">
        <v>1</v>
      </c>
      <c r="L3" s="13" t="e">
        <f>#REF!-1</f>
        <v>#REF!</v>
      </c>
      <c r="M3" s="13" t="e">
        <f t="shared" ref="M3:M8" si="2">+U3+K3-L3</f>
        <v>#REF!</v>
      </c>
      <c r="N3" s="13" t="e">
        <f t="shared" ref="N3:N8" si="3">IF(M3&lt;=0,"N",IF(M3&gt;U3,"RF",IF(M3&lt;U3,"RB",IF(M3=U3,"S"))))</f>
        <v>#REF!</v>
      </c>
      <c r="O3" s="13"/>
      <c r="P3" s="13"/>
      <c r="Q3" s="13" t="s">
        <v>30</v>
      </c>
      <c r="R3" s="13"/>
      <c r="S3" s="13"/>
      <c r="T3" s="13"/>
      <c r="U3" s="14">
        <v>2</v>
      </c>
      <c r="V3" s="8" t="s">
        <v>48</v>
      </c>
      <c r="W3" s="15" t="s">
        <v>45</v>
      </c>
      <c r="X3" s="15" t="s">
        <v>32</v>
      </c>
      <c r="Y3" s="16" t="s">
        <v>33</v>
      </c>
      <c r="Z3" s="17" t="s">
        <v>77</v>
      </c>
      <c r="AA3" s="8" t="s">
        <v>78</v>
      </c>
      <c r="AB3" s="8" t="s">
        <v>79</v>
      </c>
      <c r="AC3" s="8" t="s">
        <v>78</v>
      </c>
      <c r="AD3" s="10" t="s">
        <v>80</v>
      </c>
    </row>
    <row r="4" spans="1:30" ht="17.25" x14ac:dyDescent="0.3">
      <c r="A4" s="8" t="s">
        <v>83</v>
      </c>
      <c r="B4" s="8" t="s">
        <v>37</v>
      </c>
      <c r="C4" s="9">
        <v>157347100</v>
      </c>
      <c r="D4" s="10">
        <v>15</v>
      </c>
      <c r="E4" s="10" t="s">
        <v>84</v>
      </c>
      <c r="F4" s="10" t="s">
        <v>84</v>
      </c>
      <c r="G4" s="11">
        <v>264162</v>
      </c>
      <c r="H4" s="12">
        <v>11668</v>
      </c>
      <c r="I4" s="12">
        <v>69676</v>
      </c>
      <c r="J4" s="13">
        <v>82</v>
      </c>
      <c r="K4" s="13">
        <v>1</v>
      </c>
      <c r="L4" s="13">
        <v>0</v>
      </c>
      <c r="M4" s="13">
        <f t="shared" si="2"/>
        <v>7</v>
      </c>
      <c r="N4" s="13" t="str">
        <f t="shared" si="3"/>
        <v>RF</v>
      </c>
      <c r="O4" s="13"/>
      <c r="P4" s="13"/>
      <c r="Q4" s="13" t="s">
        <v>30</v>
      </c>
      <c r="R4" s="13"/>
      <c r="S4" s="13"/>
      <c r="T4" s="13"/>
      <c r="U4" s="14">
        <v>6</v>
      </c>
      <c r="V4" s="8" t="s">
        <v>48</v>
      </c>
      <c r="W4" s="15" t="s">
        <v>61</v>
      </c>
      <c r="X4" s="15" t="s">
        <v>32</v>
      </c>
      <c r="Y4" s="16" t="s">
        <v>33</v>
      </c>
      <c r="Z4" s="17" t="s">
        <v>85</v>
      </c>
      <c r="AA4" s="8" t="s">
        <v>86</v>
      </c>
      <c r="AB4" s="8" t="s">
        <v>67</v>
      </c>
      <c r="AC4" s="8" t="s">
        <v>86</v>
      </c>
      <c r="AD4" s="10" t="s">
        <v>87</v>
      </c>
    </row>
    <row r="5" spans="1:30" ht="17.25" x14ac:dyDescent="0.3">
      <c r="A5" s="8" t="s">
        <v>88</v>
      </c>
      <c r="B5" s="8" t="s">
        <v>37</v>
      </c>
      <c r="C5" s="9">
        <v>148054397</v>
      </c>
      <c r="D5" s="10">
        <v>15</v>
      </c>
      <c r="E5" s="10" t="s">
        <v>89</v>
      </c>
      <c r="F5" s="10" t="s">
        <v>89</v>
      </c>
      <c r="G5" s="11">
        <v>14073</v>
      </c>
      <c r="H5" s="12">
        <v>7644</v>
      </c>
      <c r="I5" s="12">
        <v>7644</v>
      </c>
      <c r="J5" s="13">
        <v>51</v>
      </c>
      <c r="K5" s="13">
        <v>1</v>
      </c>
      <c r="L5" s="13">
        <v>0</v>
      </c>
      <c r="M5" s="13">
        <f t="shared" si="2"/>
        <v>2</v>
      </c>
      <c r="N5" s="13" t="str">
        <f t="shared" si="3"/>
        <v>RF</v>
      </c>
      <c r="O5" s="13"/>
      <c r="P5" s="13"/>
      <c r="Q5" s="13" t="s">
        <v>30</v>
      </c>
      <c r="R5" s="13"/>
      <c r="S5" s="13"/>
      <c r="T5" s="13"/>
      <c r="U5" s="14">
        <v>1</v>
      </c>
      <c r="V5" s="8" t="s">
        <v>48</v>
      </c>
      <c r="W5" s="15" t="s">
        <v>71</v>
      </c>
      <c r="X5" s="15" t="s">
        <v>36</v>
      </c>
      <c r="Y5" s="16" t="s">
        <v>33</v>
      </c>
      <c r="Z5" s="17" t="s">
        <v>90</v>
      </c>
      <c r="AA5" s="8" t="s">
        <v>91</v>
      </c>
      <c r="AB5" s="8" t="s">
        <v>82</v>
      </c>
      <c r="AC5" s="8" t="s">
        <v>91</v>
      </c>
      <c r="AD5" s="10" t="s">
        <v>34</v>
      </c>
    </row>
    <row r="6" spans="1:30" ht="17.25" x14ac:dyDescent="0.3">
      <c r="A6" s="8" t="s">
        <v>92</v>
      </c>
      <c r="B6" s="8" t="s">
        <v>37</v>
      </c>
      <c r="C6" s="9">
        <v>109860558</v>
      </c>
      <c r="D6" s="10">
        <v>15</v>
      </c>
      <c r="E6" s="10" t="s">
        <v>93</v>
      </c>
      <c r="F6" s="10" t="s">
        <v>93</v>
      </c>
      <c r="G6" s="11">
        <v>98217</v>
      </c>
      <c r="H6" s="12">
        <v>14957</v>
      </c>
      <c r="I6" s="12">
        <v>29655</v>
      </c>
      <c r="J6" s="13">
        <v>20</v>
      </c>
      <c r="K6" s="13">
        <v>1</v>
      </c>
      <c r="L6" s="13">
        <v>0</v>
      </c>
      <c r="M6" s="13">
        <f t="shared" si="2"/>
        <v>3</v>
      </c>
      <c r="N6" s="13" t="str">
        <f t="shared" si="3"/>
        <v>RF</v>
      </c>
      <c r="O6" s="13"/>
      <c r="P6" s="13"/>
      <c r="Q6" s="13" t="s">
        <v>30</v>
      </c>
      <c r="R6" s="13"/>
      <c r="S6" s="13"/>
      <c r="T6" s="13"/>
      <c r="U6" s="14">
        <v>2</v>
      </c>
      <c r="V6" s="8" t="s">
        <v>48</v>
      </c>
      <c r="W6" s="15" t="s">
        <v>45</v>
      </c>
      <c r="X6" s="15" t="s">
        <v>32</v>
      </c>
      <c r="Y6" s="16" t="s">
        <v>53</v>
      </c>
      <c r="Z6" s="17" t="s">
        <v>94</v>
      </c>
      <c r="AA6" s="8" t="s">
        <v>73</v>
      </c>
      <c r="AB6" s="8" t="s">
        <v>95</v>
      </c>
      <c r="AC6" s="8" t="s">
        <v>73</v>
      </c>
      <c r="AD6" s="10" t="s">
        <v>96</v>
      </c>
    </row>
    <row r="7" spans="1:30" ht="17.25" x14ac:dyDescent="0.3">
      <c r="A7" s="8" t="s">
        <v>98</v>
      </c>
      <c r="B7" s="8" t="s">
        <v>37</v>
      </c>
      <c r="C7" s="9">
        <v>89777115</v>
      </c>
      <c r="D7" s="10">
        <v>10</v>
      </c>
      <c r="E7" s="10" t="s">
        <v>99</v>
      </c>
      <c r="F7" s="10" t="s">
        <v>99</v>
      </c>
      <c r="G7" s="11">
        <v>47401</v>
      </c>
      <c r="H7" s="12">
        <v>8040</v>
      </c>
      <c r="I7" s="12">
        <v>32160</v>
      </c>
      <c r="J7" s="13">
        <v>65</v>
      </c>
      <c r="K7" s="13">
        <v>1</v>
      </c>
      <c r="L7" s="13">
        <v>0</v>
      </c>
      <c r="M7" s="13">
        <f t="shared" si="2"/>
        <v>5</v>
      </c>
      <c r="N7" s="13" t="str">
        <f t="shared" si="3"/>
        <v>RF</v>
      </c>
      <c r="O7" s="13"/>
      <c r="P7" s="13"/>
      <c r="Q7" s="13" t="s">
        <v>30</v>
      </c>
      <c r="R7" s="13"/>
      <c r="S7" s="13"/>
      <c r="T7" s="13"/>
      <c r="U7" s="14">
        <v>4</v>
      </c>
      <c r="V7" s="8" t="s">
        <v>48</v>
      </c>
      <c r="W7" s="15" t="s">
        <v>46</v>
      </c>
      <c r="X7" s="15" t="s">
        <v>32</v>
      </c>
      <c r="Y7" s="16" t="s">
        <v>53</v>
      </c>
      <c r="Z7" s="17" t="s">
        <v>100</v>
      </c>
      <c r="AA7" s="8" t="s">
        <v>97</v>
      </c>
      <c r="AB7" s="8" t="s">
        <v>82</v>
      </c>
      <c r="AC7" s="8" t="s">
        <v>97</v>
      </c>
      <c r="AD7" s="10" t="s">
        <v>101</v>
      </c>
    </row>
    <row r="8" spans="1:30" ht="17.25" x14ac:dyDescent="0.3">
      <c r="A8" s="8" t="s">
        <v>106</v>
      </c>
      <c r="B8" s="8" t="s">
        <v>37</v>
      </c>
      <c r="C8" s="9">
        <v>192833995</v>
      </c>
      <c r="D8" s="10">
        <v>10</v>
      </c>
      <c r="E8" s="10" t="s">
        <v>107</v>
      </c>
      <c r="F8" s="10" t="s">
        <v>107</v>
      </c>
      <c r="G8" s="11">
        <v>531394.5</v>
      </c>
      <c r="H8" s="12">
        <v>14153</v>
      </c>
      <c r="I8" s="12">
        <v>28306</v>
      </c>
      <c r="J8" s="13">
        <v>25</v>
      </c>
      <c r="K8" s="13">
        <v>1</v>
      </c>
      <c r="L8" s="13">
        <v>0</v>
      </c>
      <c r="M8" s="13">
        <f t="shared" si="2"/>
        <v>3</v>
      </c>
      <c r="N8" s="13" t="str">
        <f t="shared" si="3"/>
        <v>RF</v>
      </c>
      <c r="O8" s="13"/>
      <c r="P8" s="13"/>
      <c r="Q8" s="13" t="s">
        <v>30</v>
      </c>
      <c r="R8" s="13"/>
      <c r="S8" s="13"/>
      <c r="T8" s="13"/>
      <c r="U8" s="14">
        <v>2</v>
      </c>
      <c r="V8" s="8" t="s">
        <v>48</v>
      </c>
      <c r="W8" s="15" t="s">
        <v>46</v>
      </c>
      <c r="X8" s="15" t="s">
        <v>32</v>
      </c>
      <c r="Y8" s="16" t="s">
        <v>33</v>
      </c>
      <c r="Z8" s="17" t="s">
        <v>108</v>
      </c>
      <c r="AA8" s="8" t="s">
        <v>51</v>
      </c>
      <c r="AB8" s="8" t="s">
        <v>38</v>
      </c>
      <c r="AC8" s="8" t="s">
        <v>51</v>
      </c>
      <c r="AD8" s="10" t="s">
        <v>109</v>
      </c>
    </row>
    <row r="9" spans="1:30" ht="17.25" x14ac:dyDescent="0.3">
      <c r="A9" s="8" t="s">
        <v>110</v>
      </c>
      <c r="B9" s="8" t="s">
        <v>37</v>
      </c>
      <c r="C9" s="9">
        <v>18911152</v>
      </c>
      <c r="D9" s="10">
        <v>1</v>
      </c>
      <c r="E9" s="10" t="s">
        <v>111</v>
      </c>
      <c r="F9" s="10" t="s">
        <v>111</v>
      </c>
      <c r="G9" s="11">
        <v>416611</v>
      </c>
      <c r="H9" s="12">
        <v>10333</v>
      </c>
      <c r="I9" s="12">
        <v>41332</v>
      </c>
      <c r="J9" s="13">
        <v>51</v>
      </c>
      <c r="K9" s="13">
        <v>1</v>
      </c>
      <c r="L9" s="13">
        <v>0</v>
      </c>
      <c r="M9" s="13">
        <f t="shared" ref="M9:M15" si="4">+U9+K9-L9</f>
        <v>5</v>
      </c>
      <c r="N9" s="13" t="str">
        <f t="shared" ref="N9:N15" si="5">IF(M9&lt;=0,"N",IF(M9&gt;U9,"RF",IF(M9&lt;U9,"RB",IF(M9=U9,"S"))))</f>
        <v>RF</v>
      </c>
      <c r="O9" s="13"/>
      <c r="P9" s="13"/>
      <c r="Q9" s="13" t="s">
        <v>30</v>
      </c>
      <c r="R9" s="13"/>
      <c r="S9" s="13"/>
      <c r="T9" s="13"/>
      <c r="U9" s="14">
        <v>4</v>
      </c>
      <c r="V9" s="8" t="s">
        <v>48</v>
      </c>
      <c r="W9" s="15" t="s">
        <v>61</v>
      </c>
      <c r="X9" s="15" t="s">
        <v>32</v>
      </c>
      <c r="Y9" s="16" t="s">
        <v>33</v>
      </c>
      <c r="Z9" s="17" t="s">
        <v>112</v>
      </c>
      <c r="AA9" s="8" t="s">
        <v>97</v>
      </c>
      <c r="AB9" s="8" t="s">
        <v>82</v>
      </c>
      <c r="AC9" s="8" t="s">
        <v>97</v>
      </c>
      <c r="AD9" s="10" t="s">
        <v>113</v>
      </c>
    </row>
    <row r="10" spans="1:30" ht="17.25" x14ac:dyDescent="0.3">
      <c r="A10" s="8" t="s">
        <v>118</v>
      </c>
      <c r="B10" s="8" t="s">
        <v>37</v>
      </c>
      <c r="C10" s="9">
        <v>84147188</v>
      </c>
      <c r="D10" s="10">
        <v>10</v>
      </c>
      <c r="E10" s="10" t="s">
        <v>119</v>
      </c>
      <c r="F10" s="10" t="s">
        <v>120</v>
      </c>
      <c r="G10" s="11">
        <v>1140734</v>
      </c>
      <c r="H10" s="12">
        <v>19951</v>
      </c>
      <c r="I10" s="12">
        <v>58424</v>
      </c>
      <c r="J10" s="13">
        <v>56</v>
      </c>
      <c r="K10" s="13">
        <v>1</v>
      </c>
      <c r="L10" s="13">
        <v>0</v>
      </c>
      <c r="M10" s="13">
        <f t="shared" si="4"/>
        <v>4</v>
      </c>
      <c r="N10" s="13" t="str">
        <f t="shared" si="5"/>
        <v>RF</v>
      </c>
      <c r="O10" s="13"/>
      <c r="P10" s="13"/>
      <c r="Q10" s="13" t="s">
        <v>30</v>
      </c>
      <c r="R10" s="13"/>
      <c r="S10" s="13"/>
      <c r="T10" s="13"/>
      <c r="U10" s="14">
        <v>3</v>
      </c>
      <c r="V10" s="8" t="s">
        <v>48</v>
      </c>
      <c r="W10" s="15" t="s">
        <v>31</v>
      </c>
      <c r="X10" s="15" t="s">
        <v>32</v>
      </c>
      <c r="Y10" s="16" t="s">
        <v>33</v>
      </c>
      <c r="Z10" s="17" t="s">
        <v>121</v>
      </c>
      <c r="AA10" s="8" t="s">
        <v>122</v>
      </c>
      <c r="AB10" s="8" t="s">
        <v>123</v>
      </c>
      <c r="AC10" s="8" t="s">
        <v>122</v>
      </c>
      <c r="AD10" s="10" t="s">
        <v>124</v>
      </c>
    </row>
    <row r="11" spans="1:30" ht="17.25" x14ac:dyDescent="0.3">
      <c r="A11" s="8" t="s">
        <v>126</v>
      </c>
      <c r="B11" s="8" t="s">
        <v>41</v>
      </c>
      <c r="C11" s="9">
        <v>127824637</v>
      </c>
      <c r="D11" s="10">
        <v>1</v>
      </c>
      <c r="E11" s="10" t="s">
        <v>127</v>
      </c>
      <c r="F11" s="10" t="s">
        <v>127</v>
      </c>
      <c r="G11" s="11">
        <v>72315.899999999994</v>
      </c>
      <c r="H11" s="12">
        <v>18877</v>
      </c>
      <c r="I11" s="12">
        <v>73161.8</v>
      </c>
      <c r="J11" s="13">
        <v>0</v>
      </c>
      <c r="K11" s="13">
        <v>1</v>
      </c>
      <c r="L11" s="13">
        <v>0</v>
      </c>
      <c r="M11" s="13">
        <f t="shared" si="4"/>
        <v>5</v>
      </c>
      <c r="N11" s="13" t="str">
        <f t="shared" si="5"/>
        <v>RF</v>
      </c>
      <c r="O11" s="13"/>
      <c r="P11" s="13"/>
      <c r="Q11" s="13" t="s">
        <v>30</v>
      </c>
      <c r="R11" s="13"/>
      <c r="S11" s="13"/>
      <c r="T11" s="13"/>
      <c r="U11" s="14">
        <v>4</v>
      </c>
      <c r="V11" s="8" t="s">
        <v>48</v>
      </c>
      <c r="W11" s="15" t="s">
        <v>61</v>
      </c>
      <c r="X11" s="15" t="s">
        <v>32</v>
      </c>
      <c r="Y11" s="16" t="s">
        <v>33</v>
      </c>
      <c r="Z11" s="17" t="s">
        <v>128</v>
      </c>
      <c r="AA11" s="8" t="s">
        <v>57</v>
      </c>
      <c r="AB11" s="8" t="s">
        <v>129</v>
      </c>
      <c r="AC11" s="8" t="s">
        <v>57</v>
      </c>
      <c r="AD11" s="10" t="s">
        <v>130</v>
      </c>
    </row>
    <row r="12" spans="1:30" ht="17.25" x14ac:dyDescent="0.3">
      <c r="A12" s="8" t="s">
        <v>132</v>
      </c>
      <c r="B12" s="8" t="s">
        <v>41</v>
      </c>
      <c r="C12" s="9">
        <v>165492885</v>
      </c>
      <c r="D12" s="10">
        <v>15</v>
      </c>
      <c r="E12" s="10" t="s">
        <v>133</v>
      </c>
      <c r="F12" s="10" t="s">
        <v>133</v>
      </c>
      <c r="G12" s="11">
        <v>158789.6</v>
      </c>
      <c r="H12" s="12">
        <v>7879</v>
      </c>
      <c r="I12" s="12">
        <v>23339</v>
      </c>
      <c r="J12" s="13">
        <v>178</v>
      </c>
      <c r="K12" s="13">
        <v>1</v>
      </c>
      <c r="L12" s="13">
        <v>0</v>
      </c>
      <c r="M12" s="13">
        <f t="shared" si="4"/>
        <v>4</v>
      </c>
      <c r="N12" s="13" t="str">
        <f t="shared" si="5"/>
        <v>RF</v>
      </c>
      <c r="O12" s="13"/>
      <c r="P12" s="13"/>
      <c r="Q12" s="13" t="s">
        <v>30</v>
      </c>
      <c r="R12" s="13"/>
      <c r="S12" s="13"/>
      <c r="T12" s="13"/>
      <c r="U12" s="14">
        <v>3</v>
      </c>
      <c r="V12" s="8" t="s">
        <v>48</v>
      </c>
      <c r="W12" s="15" t="s">
        <v>61</v>
      </c>
      <c r="X12" s="15" t="s">
        <v>32</v>
      </c>
      <c r="Y12" s="16" t="s">
        <v>38</v>
      </c>
      <c r="Z12" s="17" t="s">
        <v>134</v>
      </c>
      <c r="AA12" s="8" t="s">
        <v>135</v>
      </c>
      <c r="AB12" s="8" t="s">
        <v>74</v>
      </c>
      <c r="AC12" s="8" t="s">
        <v>135</v>
      </c>
      <c r="AD12" s="10" t="s">
        <v>136</v>
      </c>
    </row>
    <row r="13" spans="1:30" ht="17.25" x14ac:dyDescent="0.3">
      <c r="A13" s="8" t="s">
        <v>137</v>
      </c>
      <c r="B13" s="8" t="s">
        <v>41</v>
      </c>
      <c r="C13" s="9">
        <v>154485269</v>
      </c>
      <c r="D13" s="10">
        <v>10</v>
      </c>
      <c r="E13" s="10" t="s">
        <v>138</v>
      </c>
      <c r="F13" s="10" t="s">
        <v>138</v>
      </c>
      <c r="G13" s="11">
        <v>66900</v>
      </c>
      <c r="H13" s="12">
        <v>11460</v>
      </c>
      <c r="I13" s="12">
        <v>68207</v>
      </c>
      <c r="J13" s="13">
        <v>87</v>
      </c>
      <c r="K13" s="13">
        <v>1</v>
      </c>
      <c r="L13" s="13">
        <v>0</v>
      </c>
      <c r="M13" s="13">
        <f t="shared" si="4"/>
        <v>7</v>
      </c>
      <c r="N13" s="13" t="str">
        <f t="shared" si="5"/>
        <v>RF</v>
      </c>
      <c r="O13" s="13"/>
      <c r="P13" s="13"/>
      <c r="Q13" s="13" t="s">
        <v>30</v>
      </c>
      <c r="R13" s="13"/>
      <c r="S13" s="13"/>
      <c r="T13" s="13"/>
      <c r="U13" s="14">
        <v>6</v>
      </c>
      <c r="V13" s="8" t="s">
        <v>48</v>
      </c>
      <c r="W13" s="15" t="s">
        <v>61</v>
      </c>
      <c r="X13" s="15" t="s">
        <v>32</v>
      </c>
      <c r="Y13" s="16" t="s">
        <v>38</v>
      </c>
      <c r="Z13" s="17" t="s">
        <v>139</v>
      </c>
      <c r="AA13" s="8" t="s">
        <v>102</v>
      </c>
      <c r="AB13" s="8" t="s">
        <v>140</v>
      </c>
      <c r="AC13" s="8" t="s">
        <v>102</v>
      </c>
      <c r="AD13" s="10" t="s">
        <v>141</v>
      </c>
    </row>
    <row r="14" spans="1:30" ht="17.25" x14ac:dyDescent="0.3">
      <c r="A14" s="8" t="s">
        <v>142</v>
      </c>
      <c r="B14" s="8" t="s">
        <v>41</v>
      </c>
      <c r="C14" s="9">
        <v>17622161</v>
      </c>
      <c r="D14" s="10">
        <v>15</v>
      </c>
      <c r="E14" s="10" t="s">
        <v>143</v>
      </c>
      <c r="F14" s="10" t="s">
        <v>143</v>
      </c>
      <c r="G14" s="11">
        <v>34973</v>
      </c>
      <c r="H14" s="12">
        <v>25860</v>
      </c>
      <c r="I14" s="12">
        <v>35173</v>
      </c>
      <c r="J14" s="13">
        <v>20</v>
      </c>
      <c r="K14" s="13">
        <v>1</v>
      </c>
      <c r="L14" s="13">
        <v>0</v>
      </c>
      <c r="M14" s="13">
        <f t="shared" si="4"/>
        <v>7</v>
      </c>
      <c r="N14" s="13" t="str">
        <f t="shared" si="5"/>
        <v>RF</v>
      </c>
      <c r="O14" s="13"/>
      <c r="P14" s="13"/>
      <c r="Q14" s="13" t="s">
        <v>30</v>
      </c>
      <c r="R14" s="13"/>
      <c r="S14" s="13"/>
      <c r="T14" s="13"/>
      <c r="U14" s="14">
        <v>6</v>
      </c>
      <c r="V14" s="8" t="s">
        <v>48</v>
      </c>
      <c r="W14" s="15" t="s">
        <v>144</v>
      </c>
      <c r="X14" s="15" t="s">
        <v>32</v>
      </c>
      <c r="Y14" s="16" t="s">
        <v>53</v>
      </c>
      <c r="Z14" s="17" t="s">
        <v>145</v>
      </c>
      <c r="AA14" s="8" t="s">
        <v>146</v>
      </c>
      <c r="AB14" s="8" t="s">
        <v>147</v>
      </c>
      <c r="AC14" s="8" t="s">
        <v>146</v>
      </c>
      <c r="AD14" s="10" t="s">
        <v>148</v>
      </c>
    </row>
    <row r="15" spans="1:30" ht="17.25" x14ac:dyDescent="0.3">
      <c r="A15" s="8" t="s">
        <v>149</v>
      </c>
      <c r="B15" s="8" t="s">
        <v>41</v>
      </c>
      <c r="C15" s="9">
        <v>158142045</v>
      </c>
      <c r="D15" s="10">
        <v>15</v>
      </c>
      <c r="E15" s="10" t="s">
        <v>150</v>
      </c>
      <c r="F15" s="10" t="s">
        <v>150</v>
      </c>
      <c r="G15" s="11">
        <v>1541</v>
      </c>
      <c r="H15" s="12">
        <v>6274</v>
      </c>
      <c r="I15" s="12">
        <v>1541</v>
      </c>
      <c r="J15" s="13">
        <v>92</v>
      </c>
      <c r="K15" s="13">
        <v>1</v>
      </c>
      <c r="L15" s="13">
        <v>5</v>
      </c>
      <c r="M15" s="13">
        <f t="shared" si="4"/>
        <v>1</v>
      </c>
      <c r="N15" s="13" t="str">
        <f t="shared" si="5"/>
        <v>RB</v>
      </c>
      <c r="O15" s="13"/>
      <c r="P15" s="13"/>
      <c r="Q15" s="13" t="s">
        <v>30</v>
      </c>
      <c r="R15" s="13" t="s">
        <v>131</v>
      </c>
      <c r="S15" s="13"/>
      <c r="T15" s="13"/>
      <c r="U15" s="14">
        <v>5</v>
      </c>
      <c r="V15" s="8" t="s">
        <v>48</v>
      </c>
      <c r="W15" s="15" t="s">
        <v>61</v>
      </c>
      <c r="X15" s="15" t="s">
        <v>32</v>
      </c>
      <c r="Y15" s="16" t="s">
        <v>53</v>
      </c>
      <c r="Z15" s="17" t="s">
        <v>151</v>
      </c>
      <c r="AA15" s="8" t="s">
        <v>59</v>
      </c>
      <c r="AB15" s="8" t="s">
        <v>70</v>
      </c>
      <c r="AC15" s="8" t="s">
        <v>59</v>
      </c>
      <c r="AD15" s="10" t="s">
        <v>152</v>
      </c>
    </row>
    <row r="16" spans="1:30" ht="17.25" x14ac:dyDescent="0.3">
      <c r="A16" s="8" t="s">
        <v>154</v>
      </c>
      <c r="B16" s="8" t="s">
        <v>41</v>
      </c>
      <c r="C16" s="9">
        <v>31974852</v>
      </c>
      <c r="D16" s="10">
        <v>5</v>
      </c>
      <c r="E16" s="10" t="s">
        <v>155</v>
      </c>
      <c r="F16" s="10" t="s">
        <v>155</v>
      </c>
      <c r="G16" s="11">
        <v>65371</v>
      </c>
      <c r="H16" s="12">
        <v>13336</v>
      </c>
      <c r="I16" s="12">
        <v>39674</v>
      </c>
      <c r="J16" s="13">
        <v>56</v>
      </c>
      <c r="K16" s="13">
        <v>1</v>
      </c>
      <c r="L16" s="13">
        <v>0</v>
      </c>
      <c r="M16" s="13">
        <f t="shared" ref="M16:M30" si="6">+U16+K16-L16</f>
        <v>4</v>
      </c>
      <c r="N16" s="13" t="str">
        <f t="shared" ref="N16:N30" si="7">IF(M16&lt;=0,"N",IF(M16&gt;U16,"RF",IF(M16&lt;U16,"RB",IF(M16=U16,"S"))))</f>
        <v>RF</v>
      </c>
      <c r="O16" s="13"/>
      <c r="P16" s="13"/>
      <c r="Q16" s="13" t="s">
        <v>30</v>
      </c>
      <c r="R16" s="13"/>
      <c r="S16" s="13"/>
      <c r="T16" s="13"/>
      <c r="U16" s="14">
        <v>3</v>
      </c>
      <c r="V16" s="8" t="s">
        <v>48</v>
      </c>
      <c r="W16" s="15" t="s">
        <v>46</v>
      </c>
      <c r="X16" s="15" t="s">
        <v>32</v>
      </c>
      <c r="Y16" s="16" t="s">
        <v>38</v>
      </c>
      <c r="Z16" s="17" t="s">
        <v>156</v>
      </c>
      <c r="AA16" s="8" t="s">
        <v>78</v>
      </c>
      <c r="AB16" s="8" t="s">
        <v>79</v>
      </c>
      <c r="AC16" s="8" t="s">
        <v>78</v>
      </c>
      <c r="AD16" s="10" t="s">
        <v>157</v>
      </c>
    </row>
    <row r="17" spans="1:30" ht="17.25" x14ac:dyDescent="0.3">
      <c r="A17" s="8" t="s">
        <v>158</v>
      </c>
      <c r="B17" s="8" t="s">
        <v>41</v>
      </c>
      <c r="C17" s="9">
        <v>159783303</v>
      </c>
      <c r="D17" s="10">
        <v>15</v>
      </c>
      <c r="E17" s="10" t="s">
        <v>159</v>
      </c>
      <c r="F17" s="10" t="s">
        <v>159</v>
      </c>
      <c r="G17" s="11">
        <v>78819</v>
      </c>
      <c r="H17" s="12">
        <v>19464</v>
      </c>
      <c r="I17" s="12">
        <v>55699</v>
      </c>
      <c r="J17" s="13">
        <v>51</v>
      </c>
      <c r="K17" s="13">
        <v>1</v>
      </c>
      <c r="L17" s="13">
        <v>0</v>
      </c>
      <c r="M17" s="13">
        <f t="shared" si="6"/>
        <v>4</v>
      </c>
      <c r="N17" s="13" t="str">
        <f t="shared" si="7"/>
        <v>RF</v>
      </c>
      <c r="O17" s="13"/>
      <c r="P17" s="13"/>
      <c r="Q17" s="13" t="s">
        <v>30</v>
      </c>
      <c r="R17" s="13"/>
      <c r="S17" s="13"/>
      <c r="T17" s="13"/>
      <c r="U17" s="14">
        <v>3</v>
      </c>
      <c r="V17" s="8" t="s">
        <v>48</v>
      </c>
      <c r="W17" s="15" t="s">
        <v>46</v>
      </c>
      <c r="X17" s="15" t="s">
        <v>32</v>
      </c>
      <c r="Y17" s="16" t="s">
        <v>38</v>
      </c>
      <c r="Z17" s="17" t="s">
        <v>160</v>
      </c>
      <c r="AA17" s="8" t="s">
        <v>58</v>
      </c>
      <c r="AB17" s="8" t="s">
        <v>161</v>
      </c>
      <c r="AC17" s="8" t="s">
        <v>58</v>
      </c>
      <c r="AD17" s="10" t="s">
        <v>162</v>
      </c>
    </row>
    <row r="18" spans="1:30" ht="17.25" x14ac:dyDescent="0.3">
      <c r="A18" s="8" t="s">
        <v>163</v>
      </c>
      <c r="B18" s="8" t="s">
        <v>41</v>
      </c>
      <c r="C18" s="9">
        <v>159854043</v>
      </c>
      <c r="D18" s="10">
        <v>5</v>
      </c>
      <c r="E18" s="10" t="s">
        <v>164</v>
      </c>
      <c r="F18" s="10" t="s">
        <v>164</v>
      </c>
      <c r="G18" s="11">
        <v>117845</v>
      </c>
      <c r="H18" s="12">
        <v>15806</v>
      </c>
      <c r="I18" s="12">
        <v>62448</v>
      </c>
      <c r="J18" s="13">
        <v>0</v>
      </c>
      <c r="K18" s="13">
        <v>1</v>
      </c>
      <c r="L18" s="13">
        <v>0</v>
      </c>
      <c r="M18" s="13">
        <f t="shared" si="6"/>
        <v>5</v>
      </c>
      <c r="N18" s="13" t="str">
        <f t="shared" si="7"/>
        <v>RF</v>
      </c>
      <c r="O18" s="13"/>
      <c r="P18" s="13"/>
      <c r="Q18" s="13" t="s">
        <v>30</v>
      </c>
      <c r="R18" s="13"/>
      <c r="S18" s="13"/>
      <c r="T18" s="13"/>
      <c r="U18" s="14">
        <v>4</v>
      </c>
      <c r="V18" s="8" t="s">
        <v>48</v>
      </c>
      <c r="W18" s="15" t="s">
        <v>61</v>
      </c>
      <c r="X18" s="15" t="s">
        <v>32</v>
      </c>
      <c r="Y18" s="16" t="s">
        <v>53</v>
      </c>
      <c r="Z18" s="17" t="s">
        <v>165</v>
      </c>
      <c r="AA18" s="8" t="s">
        <v>73</v>
      </c>
      <c r="AB18" s="8" t="s">
        <v>166</v>
      </c>
      <c r="AC18" s="8" t="s">
        <v>73</v>
      </c>
      <c r="AD18" s="10" t="s">
        <v>167</v>
      </c>
    </row>
    <row r="19" spans="1:30" ht="17.25" x14ac:dyDescent="0.3">
      <c r="A19" s="8" t="s">
        <v>168</v>
      </c>
      <c r="B19" s="8" t="s">
        <v>41</v>
      </c>
      <c r="C19" s="9">
        <v>8331403</v>
      </c>
      <c r="D19" s="10">
        <v>15</v>
      </c>
      <c r="E19" s="10" t="s">
        <v>169</v>
      </c>
      <c r="F19" s="10" t="s">
        <v>169</v>
      </c>
      <c r="G19" s="11">
        <v>91644</v>
      </c>
      <c r="H19" s="12">
        <v>37734</v>
      </c>
      <c r="I19" s="12">
        <v>23670</v>
      </c>
      <c r="J19" s="13">
        <v>82</v>
      </c>
      <c r="K19" s="13">
        <v>1</v>
      </c>
      <c r="L19" s="13" t="e">
        <f>#REF!-1</f>
        <v>#REF!</v>
      </c>
      <c r="M19" s="13" t="e">
        <f t="shared" si="6"/>
        <v>#REF!</v>
      </c>
      <c r="N19" s="13" t="e">
        <f t="shared" si="7"/>
        <v>#REF!</v>
      </c>
      <c r="O19" s="13"/>
      <c r="P19" s="13"/>
      <c r="Q19" s="13" t="s">
        <v>30</v>
      </c>
      <c r="R19" s="13"/>
      <c r="S19" s="13"/>
      <c r="T19" s="13"/>
      <c r="U19" s="14">
        <v>1</v>
      </c>
      <c r="V19" s="8" t="s">
        <v>48</v>
      </c>
      <c r="W19" s="15" t="s">
        <v>35</v>
      </c>
      <c r="X19" s="15" t="s">
        <v>36</v>
      </c>
      <c r="Y19" s="16" t="s">
        <v>38</v>
      </c>
      <c r="Z19" s="17" t="s">
        <v>170</v>
      </c>
      <c r="AA19" s="8" t="s">
        <v>171</v>
      </c>
      <c r="AB19" s="8" t="s">
        <v>172</v>
      </c>
      <c r="AC19" s="8" t="s">
        <v>171</v>
      </c>
      <c r="AD19" s="10" t="s">
        <v>173</v>
      </c>
    </row>
    <row r="20" spans="1:30" ht="17.25" x14ac:dyDescent="0.3">
      <c r="A20" s="8" t="s">
        <v>174</v>
      </c>
      <c r="B20" s="8" t="s">
        <v>41</v>
      </c>
      <c r="C20" s="9">
        <v>161931869</v>
      </c>
      <c r="D20" s="10">
        <v>15</v>
      </c>
      <c r="E20" s="10" t="s">
        <v>175</v>
      </c>
      <c r="F20" s="10" t="s">
        <v>175</v>
      </c>
      <c r="G20" s="11">
        <v>309423</v>
      </c>
      <c r="H20" s="12">
        <v>10962</v>
      </c>
      <c r="I20" s="12">
        <v>10962</v>
      </c>
      <c r="J20" s="13">
        <v>20</v>
      </c>
      <c r="K20" s="13">
        <v>1</v>
      </c>
      <c r="L20" s="13">
        <v>0</v>
      </c>
      <c r="M20" s="13">
        <f t="shared" si="6"/>
        <v>2</v>
      </c>
      <c r="N20" s="13" t="str">
        <f t="shared" si="7"/>
        <v>RF</v>
      </c>
      <c r="O20" s="13"/>
      <c r="P20" s="13"/>
      <c r="Q20" s="13" t="s">
        <v>30</v>
      </c>
      <c r="R20" s="13"/>
      <c r="S20" s="13"/>
      <c r="T20" s="13"/>
      <c r="U20" s="14">
        <v>1</v>
      </c>
      <c r="V20" s="8" t="s">
        <v>48</v>
      </c>
      <c r="W20" s="15" t="s">
        <v>35</v>
      </c>
      <c r="X20" s="15" t="s">
        <v>36</v>
      </c>
      <c r="Y20" s="16" t="s">
        <v>38</v>
      </c>
      <c r="Z20" s="17" t="s">
        <v>176</v>
      </c>
      <c r="AA20" s="8" t="s">
        <v>177</v>
      </c>
      <c r="AB20" s="8" t="s">
        <v>178</v>
      </c>
      <c r="AC20" s="8" t="s">
        <v>177</v>
      </c>
      <c r="AD20" s="10" t="s">
        <v>179</v>
      </c>
    </row>
    <row r="21" spans="1:30" ht="17.25" x14ac:dyDescent="0.3">
      <c r="A21" s="8" t="s">
        <v>181</v>
      </c>
      <c r="B21" s="8" t="s">
        <v>41</v>
      </c>
      <c r="C21" s="9">
        <v>29263156</v>
      </c>
      <c r="D21" s="10">
        <v>15</v>
      </c>
      <c r="E21" s="10" t="s">
        <v>182</v>
      </c>
      <c r="F21" s="10" t="s">
        <v>182</v>
      </c>
      <c r="G21" s="11">
        <v>456143</v>
      </c>
      <c r="H21" s="12">
        <v>54066</v>
      </c>
      <c r="I21" s="12">
        <v>161972</v>
      </c>
      <c r="J21" s="13">
        <v>25</v>
      </c>
      <c r="K21" s="13">
        <v>1</v>
      </c>
      <c r="L21" s="13">
        <v>0</v>
      </c>
      <c r="M21" s="13">
        <f t="shared" si="6"/>
        <v>4</v>
      </c>
      <c r="N21" s="13" t="str">
        <f t="shared" si="7"/>
        <v>RF</v>
      </c>
      <c r="O21" s="13"/>
      <c r="P21" s="13"/>
      <c r="Q21" s="13" t="s">
        <v>30</v>
      </c>
      <c r="R21" s="13"/>
      <c r="S21" s="13"/>
      <c r="T21" s="13"/>
      <c r="U21" s="14">
        <v>3</v>
      </c>
      <c r="V21" s="8" t="s">
        <v>48</v>
      </c>
      <c r="W21" s="15" t="s">
        <v>45</v>
      </c>
      <c r="X21" s="15" t="s">
        <v>32</v>
      </c>
      <c r="Y21" s="16" t="s">
        <v>38</v>
      </c>
      <c r="Z21" s="17" t="s">
        <v>183</v>
      </c>
      <c r="AA21" s="8" t="s">
        <v>184</v>
      </c>
      <c r="AB21" s="8" t="s">
        <v>185</v>
      </c>
      <c r="AC21" s="8" t="s">
        <v>184</v>
      </c>
      <c r="AD21" s="10" t="s">
        <v>186</v>
      </c>
    </row>
    <row r="22" spans="1:30" ht="17.25" x14ac:dyDescent="0.3">
      <c r="A22" s="8" t="s">
        <v>188</v>
      </c>
      <c r="B22" s="8" t="s">
        <v>41</v>
      </c>
      <c r="C22" s="9">
        <v>162320734</v>
      </c>
      <c r="D22" s="10">
        <v>1</v>
      </c>
      <c r="E22" s="10" t="s">
        <v>189</v>
      </c>
      <c r="F22" s="10" t="s">
        <v>189</v>
      </c>
      <c r="G22" s="11">
        <v>101</v>
      </c>
      <c r="H22" s="12">
        <v>8043</v>
      </c>
      <c r="I22" s="12">
        <v>101</v>
      </c>
      <c r="J22" s="13">
        <v>34</v>
      </c>
      <c r="K22" s="13">
        <v>1</v>
      </c>
      <c r="L22" s="13">
        <v>0</v>
      </c>
      <c r="M22" s="13">
        <f t="shared" si="6"/>
        <v>7</v>
      </c>
      <c r="N22" s="13" t="str">
        <f t="shared" si="7"/>
        <v>RF</v>
      </c>
      <c r="O22" s="13"/>
      <c r="P22" s="13"/>
      <c r="Q22" s="13" t="s">
        <v>30</v>
      </c>
      <c r="R22" s="13"/>
      <c r="S22" s="13"/>
      <c r="T22" s="13"/>
      <c r="U22" s="14">
        <v>6</v>
      </c>
      <c r="V22" s="8" t="s">
        <v>48</v>
      </c>
      <c r="W22" s="15" t="s">
        <v>61</v>
      </c>
      <c r="X22" s="15" t="s">
        <v>32</v>
      </c>
      <c r="Y22" s="16" t="s">
        <v>53</v>
      </c>
      <c r="Z22" s="17" t="s">
        <v>190</v>
      </c>
      <c r="AA22" s="8" t="s">
        <v>55</v>
      </c>
      <c r="AB22" s="8" t="s">
        <v>56</v>
      </c>
      <c r="AC22" s="8" t="s">
        <v>55</v>
      </c>
      <c r="AD22" s="10" t="s">
        <v>191</v>
      </c>
    </row>
    <row r="23" spans="1:30" ht="17.25" x14ac:dyDescent="0.3">
      <c r="A23" s="8" t="s">
        <v>194</v>
      </c>
      <c r="B23" s="8" t="s">
        <v>41</v>
      </c>
      <c r="C23" s="9">
        <v>104564906</v>
      </c>
      <c r="D23" s="10">
        <v>1</v>
      </c>
      <c r="E23" s="10" t="s">
        <v>195</v>
      </c>
      <c r="F23" s="10" t="s">
        <v>195</v>
      </c>
      <c r="G23" s="11">
        <v>166310</v>
      </c>
      <c r="H23" s="12">
        <v>13452</v>
      </c>
      <c r="I23" s="12">
        <v>26305</v>
      </c>
      <c r="J23" s="13">
        <v>56</v>
      </c>
      <c r="K23" s="13">
        <v>1</v>
      </c>
      <c r="L23" s="13">
        <v>0</v>
      </c>
      <c r="M23" s="13">
        <f t="shared" si="6"/>
        <v>3</v>
      </c>
      <c r="N23" s="13" t="str">
        <f t="shared" si="7"/>
        <v>RF</v>
      </c>
      <c r="O23" s="13"/>
      <c r="P23" s="13"/>
      <c r="Q23" s="13" t="s">
        <v>30</v>
      </c>
      <c r="R23" s="13"/>
      <c r="S23" s="13"/>
      <c r="T23" s="13"/>
      <c r="U23" s="14">
        <v>2</v>
      </c>
      <c r="V23" s="8" t="s">
        <v>48</v>
      </c>
      <c r="W23" s="15" t="s">
        <v>45</v>
      </c>
      <c r="X23" s="15" t="s">
        <v>32</v>
      </c>
      <c r="Y23" s="16" t="s">
        <v>33</v>
      </c>
      <c r="Z23" s="17" t="s">
        <v>196</v>
      </c>
      <c r="AA23" s="8" t="s">
        <v>86</v>
      </c>
      <c r="AB23" s="8" t="s">
        <v>67</v>
      </c>
      <c r="AC23" s="8" t="s">
        <v>86</v>
      </c>
      <c r="AD23" s="10" t="s">
        <v>197</v>
      </c>
    </row>
    <row r="24" spans="1:30" ht="17.25" x14ac:dyDescent="0.3">
      <c r="A24" s="8" t="s">
        <v>198</v>
      </c>
      <c r="B24" s="8" t="s">
        <v>41</v>
      </c>
      <c r="C24" s="9">
        <v>147966989</v>
      </c>
      <c r="D24" s="10">
        <v>15</v>
      </c>
      <c r="E24" s="10" t="s">
        <v>199</v>
      </c>
      <c r="F24" s="10" t="s">
        <v>199</v>
      </c>
      <c r="G24" s="11">
        <v>280426</v>
      </c>
      <c r="H24" s="12">
        <v>8690</v>
      </c>
      <c r="I24" s="12">
        <v>43360</v>
      </c>
      <c r="J24" s="13">
        <v>20</v>
      </c>
      <c r="K24" s="13">
        <v>1</v>
      </c>
      <c r="L24" s="13">
        <v>0</v>
      </c>
      <c r="M24" s="13">
        <f t="shared" si="6"/>
        <v>6</v>
      </c>
      <c r="N24" s="13" t="str">
        <f t="shared" si="7"/>
        <v>RF</v>
      </c>
      <c r="O24" s="13"/>
      <c r="P24" s="13"/>
      <c r="Q24" s="13" t="s">
        <v>30</v>
      </c>
      <c r="R24" s="13"/>
      <c r="S24" s="13"/>
      <c r="T24" s="13"/>
      <c r="U24" s="14">
        <v>5</v>
      </c>
      <c r="V24" s="8" t="s">
        <v>48</v>
      </c>
      <c r="W24" s="15" t="s">
        <v>61</v>
      </c>
      <c r="X24" s="15" t="s">
        <v>32</v>
      </c>
      <c r="Y24" s="16" t="s">
        <v>33</v>
      </c>
      <c r="Z24" s="17" t="s">
        <v>200</v>
      </c>
      <c r="AA24" s="8" t="s">
        <v>81</v>
      </c>
      <c r="AB24" s="8" t="s">
        <v>82</v>
      </c>
      <c r="AC24" s="8" t="s">
        <v>81</v>
      </c>
      <c r="AD24" s="10" t="s">
        <v>201</v>
      </c>
    </row>
    <row r="25" spans="1:30" ht="17.25" x14ac:dyDescent="0.3">
      <c r="A25" s="8" t="s">
        <v>202</v>
      </c>
      <c r="B25" s="8" t="s">
        <v>41</v>
      </c>
      <c r="C25" s="9">
        <v>168806463</v>
      </c>
      <c r="D25" s="10">
        <v>10</v>
      </c>
      <c r="E25" s="10" t="s">
        <v>203</v>
      </c>
      <c r="F25" s="10" t="s">
        <v>203</v>
      </c>
      <c r="G25" s="11">
        <v>195145</v>
      </c>
      <c r="H25" s="12">
        <v>11106</v>
      </c>
      <c r="I25" s="12">
        <v>22060</v>
      </c>
      <c r="J25" s="13">
        <v>0</v>
      </c>
      <c r="K25" s="13">
        <v>1</v>
      </c>
      <c r="L25" s="13">
        <v>0</v>
      </c>
      <c r="M25" s="13">
        <f t="shared" si="6"/>
        <v>3</v>
      </c>
      <c r="N25" s="13" t="str">
        <f t="shared" si="7"/>
        <v>RF</v>
      </c>
      <c r="O25" s="13"/>
      <c r="P25" s="13"/>
      <c r="Q25" s="13" t="s">
        <v>30</v>
      </c>
      <c r="R25" s="13"/>
      <c r="S25" s="13"/>
      <c r="T25" s="13"/>
      <c r="U25" s="14">
        <v>2</v>
      </c>
      <c r="V25" s="8" t="s">
        <v>48</v>
      </c>
      <c r="W25" s="15" t="s">
        <v>46</v>
      </c>
      <c r="X25" s="15" t="s">
        <v>32</v>
      </c>
      <c r="Y25" s="16" t="s">
        <v>33</v>
      </c>
      <c r="Z25" s="17" t="s">
        <v>204</v>
      </c>
      <c r="AA25" s="8" t="s">
        <v>205</v>
      </c>
      <c r="AB25" s="8" t="s">
        <v>103</v>
      </c>
      <c r="AC25" s="8" t="s">
        <v>205</v>
      </c>
      <c r="AD25" s="10" t="s">
        <v>206</v>
      </c>
    </row>
    <row r="26" spans="1:30" ht="17.25" x14ac:dyDescent="0.3">
      <c r="A26" s="8" t="s">
        <v>207</v>
      </c>
      <c r="B26" s="8" t="s">
        <v>41</v>
      </c>
      <c r="C26" s="9">
        <v>178673117</v>
      </c>
      <c r="D26" s="10">
        <v>10</v>
      </c>
      <c r="E26" s="10" t="s">
        <v>208</v>
      </c>
      <c r="F26" s="10" t="s">
        <v>208</v>
      </c>
      <c r="G26" s="11">
        <v>524804</v>
      </c>
      <c r="H26" s="12">
        <v>16571</v>
      </c>
      <c r="I26" s="12">
        <v>65513</v>
      </c>
      <c r="J26" s="13">
        <v>25</v>
      </c>
      <c r="K26" s="13">
        <v>1</v>
      </c>
      <c r="L26" s="13">
        <v>0</v>
      </c>
      <c r="M26" s="13">
        <f t="shared" si="6"/>
        <v>5</v>
      </c>
      <c r="N26" s="13" t="str">
        <f t="shared" si="7"/>
        <v>RF</v>
      </c>
      <c r="O26" s="13"/>
      <c r="P26" s="13"/>
      <c r="Q26" s="13" t="s">
        <v>30</v>
      </c>
      <c r="R26" s="13"/>
      <c r="S26" s="13"/>
      <c r="T26" s="13"/>
      <c r="U26" s="14">
        <v>4</v>
      </c>
      <c r="V26" s="8" t="s">
        <v>48</v>
      </c>
      <c r="W26" s="15" t="s">
        <v>61</v>
      </c>
      <c r="X26" s="15" t="s">
        <v>32</v>
      </c>
      <c r="Y26" s="16" t="s">
        <v>33</v>
      </c>
      <c r="Z26" s="17" t="s">
        <v>209</v>
      </c>
      <c r="AA26" s="8" t="s">
        <v>51</v>
      </c>
      <c r="AB26" s="8" t="s">
        <v>52</v>
      </c>
      <c r="AC26" s="8" t="s">
        <v>51</v>
      </c>
      <c r="AD26" s="10" t="s">
        <v>210</v>
      </c>
    </row>
    <row r="27" spans="1:30" ht="17.25" x14ac:dyDescent="0.3">
      <c r="A27" s="8" t="s">
        <v>211</v>
      </c>
      <c r="B27" s="8" t="s">
        <v>41</v>
      </c>
      <c r="C27" s="9">
        <v>188847852</v>
      </c>
      <c r="D27" s="10">
        <v>15</v>
      </c>
      <c r="E27" s="10" t="s">
        <v>212</v>
      </c>
      <c r="F27" s="10" t="s">
        <v>212</v>
      </c>
      <c r="G27" s="11">
        <v>330641</v>
      </c>
      <c r="H27" s="12">
        <v>8794</v>
      </c>
      <c r="I27" s="12">
        <v>8588</v>
      </c>
      <c r="J27" s="13">
        <v>51</v>
      </c>
      <c r="K27" s="13">
        <v>1</v>
      </c>
      <c r="L27" s="13">
        <v>0</v>
      </c>
      <c r="M27" s="13">
        <f t="shared" si="6"/>
        <v>2</v>
      </c>
      <c r="N27" s="13" t="str">
        <f t="shared" si="7"/>
        <v>RF</v>
      </c>
      <c r="O27" s="13"/>
      <c r="P27" s="13"/>
      <c r="Q27" s="13" t="s">
        <v>30</v>
      </c>
      <c r="R27" s="13"/>
      <c r="S27" s="13"/>
      <c r="T27" s="13"/>
      <c r="U27" s="14">
        <v>1</v>
      </c>
      <c r="V27" s="8" t="s">
        <v>48</v>
      </c>
      <c r="W27" s="15" t="s">
        <v>35</v>
      </c>
      <c r="X27" s="15" t="s">
        <v>36</v>
      </c>
      <c r="Y27" s="16" t="s">
        <v>38</v>
      </c>
      <c r="Z27" s="17" t="s">
        <v>213</v>
      </c>
      <c r="AA27" s="8" t="s">
        <v>59</v>
      </c>
      <c r="AB27" s="8" t="s">
        <v>70</v>
      </c>
      <c r="AC27" s="8" t="s">
        <v>59</v>
      </c>
      <c r="AD27" s="10" t="s">
        <v>214</v>
      </c>
    </row>
    <row r="28" spans="1:30" ht="17.25" x14ac:dyDescent="0.3">
      <c r="A28" s="8" t="s">
        <v>215</v>
      </c>
      <c r="B28" s="8" t="s">
        <v>41</v>
      </c>
      <c r="C28" s="9">
        <v>186633419</v>
      </c>
      <c r="D28" s="10">
        <v>15</v>
      </c>
      <c r="E28" s="10" t="s">
        <v>216</v>
      </c>
      <c r="F28" s="10" t="s">
        <v>216</v>
      </c>
      <c r="G28" s="11">
        <v>486604</v>
      </c>
      <c r="H28" s="12">
        <v>26136</v>
      </c>
      <c r="I28" s="12">
        <v>51918</v>
      </c>
      <c r="J28" s="13">
        <v>25</v>
      </c>
      <c r="K28" s="13">
        <v>1</v>
      </c>
      <c r="L28" s="13">
        <v>0</v>
      </c>
      <c r="M28" s="13">
        <f t="shared" si="6"/>
        <v>3</v>
      </c>
      <c r="N28" s="13" t="str">
        <f t="shared" si="7"/>
        <v>RF</v>
      </c>
      <c r="O28" s="13"/>
      <c r="P28" s="13"/>
      <c r="Q28" s="13" t="s">
        <v>30</v>
      </c>
      <c r="R28" s="13"/>
      <c r="S28" s="13"/>
      <c r="T28" s="13"/>
      <c r="U28" s="14">
        <v>2</v>
      </c>
      <c r="V28" s="8" t="s">
        <v>48</v>
      </c>
      <c r="W28" s="15" t="s">
        <v>46</v>
      </c>
      <c r="X28" s="15" t="s">
        <v>32</v>
      </c>
      <c r="Y28" s="16" t="s">
        <v>33</v>
      </c>
      <c r="Z28" s="17" t="s">
        <v>217</v>
      </c>
      <c r="AA28" s="8" t="s">
        <v>57</v>
      </c>
      <c r="AB28" s="8" t="s">
        <v>218</v>
      </c>
      <c r="AC28" s="8" t="s">
        <v>57</v>
      </c>
      <c r="AD28" s="10" t="s">
        <v>219</v>
      </c>
    </row>
    <row r="29" spans="1:30" ht="17.25" x14ac:dyDescent="0.3">
      <c r="A29" s="8" t="s">
        <v>223</v>
      </c>
      <c r="B29" s="8" t="s">
        <v>41</v>
      </c>
      <c r="C29" s="9">
        <v>91803779</v>
      </c>
      <c r="D29" s="10">
        <v>5</v>
      </c>
      <c r="E29" s="10" t="s">
        <v>224</v>
      </c>
      <c r="F29" s="10" t="s">
        <v>225</v>
      </c>
      <c r="G29" s="11">
        <v>788072</v>
      </c>
      <c r="H29" s="12">
        <v>35823</v>
      </c>
      <c r="I29" s="12">
        <v>107469</v>
      </c>
      <c r="J29" s="13">
        <v>25</v>
      </c>
      <c r="K29" s="13">
        <v>1</v>
      </c>
      <c r="L29" s="13">
        <v>0</v>
      </c>
      <c r="M29" s="13">
        <f t="shared" si="6"/>
        <v>4</v>
      </c>
      <c r="N29" s="13" t="str">
        <f t="shared" si="7"/>
        <v>RF</v>
      </c>
      <c r="O29" s="13"/>
      <c r="P29" s="13"/>
      <c r="Q29" s="13" t="s">
        <v>30</v>
      </c>
      <c r="R29" s="13"/>
      <c r="S29" s="13"/>
      <c r="T29" s="13"/>
      <c r="U29" s="14">
        <v>3</v>
      </c>
      <c r="V29" s="8" t="s">
        <v>48</v>
      </c>
      <c r="W29" s="15" t="s">
        <v>45</v>
      </c>
      <c r="X29" s="15" t="s">
        <v>32</v>
      </c>
      <c r="Y29" s="16" t="s">
        <v>33</v>
      </c>
      <c r="Z29" s="17" t="s">
        <v>226</v>
      </c>
      <c r="AA29" s="8" t="s">
        <v>57</v>
      </c>
      <c r="AB29" s="8" t="s">
        <v>187</v>
      </c>
      <c r="AC29" s="8" t="s">
        <v>57</v>
      </c>
      <c r="AD29" s="10" t="s">
        <v>227</v>
      </c>
    </row>
    <row r="30" spans="1:30" ht="17.25" x14ac:dyDescent="0.3">
      <c r="A30" s="8" t="s">
        <v>228</v>
      </c>
      <c r="B30" s="8" t="s">
        <v>41</v>
      </c>
      <c r="C30" s="9">
        <v>180213181</v>
      </c>
      <c r="D30" s="10">
        <v>10</v>
      </c>
      <c r="E30" s="10" t="s">
        <v>229</v>
      </c>
      <c r="F30" s="10" t="s">
        <v>229</v>
      </c>
      <c r="G30" s="11">
        <v>371353</v>
      </c>
      <c r="H30" s="12">
        <v>8394</v>
      </c>
      <c r="I30" s="12">
        <v>16252</v>
      </c>
      <c r="J30" s="13">
        <v>25</v>
      </c>
      <c r="K30" s="13">
        <v>1</v>
      </c>
      <c r="L30" s="13">
        <v>0</v>
      </c>
      <c r="M30" s="13">
        <f t="shared" si="6"/>
        <v>3</v>
      </c>
      <c r="N30" s="13" t="str">
        <f t="shared" si="7"/>
        <v>RF</v>
      </c>
      <c r="O30" s="13"/>
      <c r="P30" s="13"/>
      <c r="Q30" s="13" t="s">
        <v>30</v>
      </c>
      <c r="R30" s="13"/>
      <c r="S30" s="13"/>
      <c r="T30" s="13"/>
      <c r="U30" s="14">
        <v>2</v>
      </c>
      <c r="V30" s="8" t="s">
        <v>48</v>
      </c>
      <c r="W30" s="15" t="s">
        <v>45</v>
      </c>
      <c r="X30" s="15" t="s">
        <v>32</v>
      </c>
      <c r="Y30" s="16" t="s">
        <v>38</v>
      </c>
      <c r="Z30" s="17" t="s">
        <v>230</v>
      </c>
      <c r="AA30" s="8" t="s">
        <v>49</v>
      </c>
      <c r="AB30" s="8" t="s">
        <v>50</v>
      </c>
      <c r="AC30" s="8" t="s">
        <v>49</v>
      </c>
      <c r="AD30" s="10" t="s">
        <v>231</v>
      </c>
    </row>
    <row r="31" spans="1:30" ht="17.25" x14ac:dyDescent="0.3">
      <c r="A31" s="8" t="s">
        <v>232</v>
      </c>
      <c r="B31" s="8" t="s">
        <v>41</v>
      </c>
      <c r="C31" s="9">
        <v>176804696</v>
      </c>
      <c r="D31" s="10">
        <v>10</v>
      </c>
      <c r="E31" s="10" t="s">
        <v>233</v>
      </c>
      <c r="F31" s="10" t="s">
        <v>234</v>
      </c>
      <c r="G31" s="11">
        <v>924987</v>
      </c>
      <c r="H31" s="12">
        <v>20102</v>
      </c>
      <c r="I31" s="12">
        <v>20102</v>
      </c>
      <c r="J31" s="13">
        <v>25</v>
      </c>
      <c r="K31" s="13">
        <v>1</v>
      </c>
      <c r="L31" s="13">
        <v>0</v>
      </c>
      <c r="M31" s="13">
        <f t="shared" ref="M31:M50" si="8">+U31+K31-L31</f>
        <v>2</v>
      </c>
      <c r="N31" s="13" t="str">
        <f t="shared" ref="N31:N50" si="9">IF(M31&lt;=0,"N",IF(M31&gt;U31,"RF",IF(M31&lt;U31,"RB",IF(M31=U31,"S"))))</f>
        <v>RF</v>
      </c>
      <c r="O31" s="13"/>
      <c r="P31" s="13"/>
      <c r="Q31" s="13" t="s">
        <v>30</v>
      </c>
      <c r="R31" s="13"/>
      <c r="S31" s="13"/>
      <c r="T31" s="13"/>
      <c r="U31" s="14">
        <v>1</v>
      </c>
      <c r="V31" s="8" t="s">
        <v>48</v>
      </c>
      <c r="W31" s="15" t="s">
        <v>144</v>
      </c>
      <c r="X31" s="15" t="s">
        <v>32</v>
      </c>
      <c r="Y31" s="16" t="s">
        <v>38</v>
      </c>
      <c r="Z31" s="17" t="s">
        <v>235</v>
      </c>
      <c r="AA31" s="8" t="s">
        <v>114</v>
      </c>
      <c r="AB31" s="8" t="s">
        <v>236</v>
      </c>
      <c r="AC31" s="8" t="s">
        <v>114</v>
      </c>
      <c r="AD31" s="10" t="s">
        <v>237</v>
      </c>
    </row>
    <row r="32" spans="1:30" ht="17.25" x14ac:dyDescent="0.3">
      <c r="A32" s="8" t="s">
        <v>238</v>
      </c>
      <c r="B32" s="8" t="s">
        <v>41</v>
      </c>
      <c r="C32" s="9">
        <v>67318876</v>
      </c>
      <c r="D32" s="10">
        <v>10</v>
      </c>
      <c r="E32" s="10" t="s">
        <v>239</v>
      </c>
      <c r="F32" s="10" t="s">
        <v>239</v>
      </c>
      <c r="G32" s="11">
        <v>472098</v>
      </c>
      <c r="H32" s="12">
        <v>14752</v>
      </c>
      <c r="I32" s="12">
        <v>86819</v>
      </c>
      <c r="J32" s="13">
        <v>0</v>
      </c>
      <c r="K32" s="13">
        <v>1</v>
      </c>
      <c r="L32" s="13">
        <v>0</v>
      </c>
      <c r="M32" s="13">
        <f t="shared" si="8"/>
        <v>7</v>
      </c>
      <c r="N32" s="13" t="str">
        <f t="shared" si="9"/>
        <v>RF</v>
      </c>
      <c r="O32" s="13"/>
      <c r="P32" s="13"/>
      <c r="Q32" s="13" t="s">
        <v>30</v>
      </c>
      <c r="R32" s="13"/>
      <c r="S32" s="13"/>
      <c r="T32" s="13"/>
      <c r="U32" s="14">
        <v>6</v>
      </c>
      <c r="V32" s="8" t="s">
        <v>48</v>
      </c>
      <c r="W32" s="15" t="s">
        <v>144</v>
      </c>
      <c r="X32" s="15" t="s">
        <v>32</v>
      </c>
      <c r="Y32" s="16" t="s">
        <v>33</v>
      </c>
      <c r="Z32" s="17" t="s">
        <v>240</v>
      </c>
      <c r="AA32" s="8" t="s">
        <v>78</v>
      </c>
      <c r="AB32" s="8" t="s">
        <v>241</v>
      </c>
      <c r="AC32" s="8" t="s">
        <v>78</v>
      </c>
      <c r="AD32" s="10" t="s">
        <v>242</v>
      </c>
    </row>
    <row r="33" spans="1:30" ht="17.25" x14ac:dyDescent="0.3">
      <c r="A33" s="8" t="s">
        <v>243</v>
      </c>
      <c r="B33" s="8" t="s">
        <v>41</v>
      </c>
      <c r="C33" s="9">
        <v>184951492</v>
      </c>
      <c r="D33" s="10">
        <v>1</v>
      </c>
      <c r="E33" s="10" t="s">
        <v>244</v>
      </c>
      <c r="F33" s="10" t="s">
        <v>244</v>
      </c>
      <c r="G33" s="11">
        <v>410025</v>
      </c>
      <c r="H33" s="12">
        <v>25480</v>
      </c>
      <c r="I33" s="12">
        <v>177810</v>
      </c>
      <c r="J33" s="13">
        <v>87</v>
      </c>
      <c r="K33" s="13">
        <v>1</v>
      </c>
      <c r="L33" s="13">
        <v>0</v>
      </c>
      <c r="M33" s="13">
        <f t="shared" si="8"/>
        <v>8</v>
      </c>
      <c r="N33" s="13" t="str">
        <f t="shared" si="9"/>
        <v>RF</v>
      </c>
      <c r="O33" s="13"/>
      <c r="P33" s="13"/>
      <c r="Q33" s="13" t="s">
        <v>30</v>
      </c>
      <c r="R33" s="13"/>
      <c r="S33" s="13"/>
      <c r="T33" s="13"/>
      <c r="U33" s="14">
        <v>7</v>
      </c>
      <c r="V33" s="8" t="s">
        <v>48</v>
      </c>
      <c r="W33" s="15" t="s">
        <v>61</v>
      </c>
      <c r="X33" s="15" t="s">
        <v>32</v>
      </c>
      <c r="Y33" s="16" t="s">
        <v>33</v>
      </c>
      <c r="Z33" s="17" t="s">
        <v>245</v>
      </c>
      <c r="AA33" s="8" t="s">
        <v>69</v>
      </c>
      <c r="AB33" s="8" t="s">
        <v>70</v>
      </c>
      <c r="AC33" s="8" t="s">
        <v>69</v>
      </c>
      <c r="AD33" s="10" t="s">
        <v>246</v>
      </c>
    </row>
    <row r="34" spans="1:30" ht="17.25" x14ac:dyDescent="0.3">
      <c r="A34" s="8" t="s">
        <v>247</v>
      </c>
      <c r="B34" s="8" t="s">
        <v>41</v>
      </c>
      <c r="C34" s="9">
        <v>189674792</v>
      </c>
      <c r="D34" s="10">
        <v>10</v>
      </c>
      <c r="E34" s="10" t="s">
        <v>248</v>
      </c>
      <c r="F34" s="10" t="s">
        <v>248</v>
      </c>
      <c r="G34" s="11">
        <v>738247</v>
      </c>
      <c r="H34" s="12">
        <v>13963</v>
      </c>
      <c r="I34" s="12">
        <v>26082</v>
      </c>
      <c r="J34" s="13">
        <v>25</v>
      </c>
      <c r="K34" s="13">
        <v>1</v>
      </c>
      <c r="L34" s="13">
        <v>0</v>
      </c>
      <c r="M34" s="13">
        <f t="shared" si="8"/>
        <v>3</v>
      </c>
      <c r="N34" s="13" t="str">
        <f t="shared" si="9"/>
        <v>RF</v>
      </c>
      <c r="O34" s="13"/>
      <c r="P34" s="13"/>
      <c r="Q34" s="13" t="s">
        <v>30</v>
      </c>
      <c r="R34" s="13"/>
      <c r="S34" s="13"/>
      <c r="T34" s="13"/>
      <c r="U34" s="14">
        <v>2</v>
      </c>
      <c r="V34" s="8" t="s">
        <v>48</v>
      </c>
      <c r="W34" s="15" t="s">
        <v>31</v>
      </c>
      <c r="X34" s="15" t="s">
        <v>32</v>
      </c>
      <c r="Y34" s="16" t="s">
        <v>38</v>
      </c>
      <c r="Z34" s="17" t="s">
        <v>249</v>
      </c>
      <c r="AA34" s="8" t="s">
        <v>51</v>
      </c>
      <c r="AB34" s="8" t="s">
        <v>250</v>
      </c>
      <c r="AC34" s="8" t="s">
        <v>51</v>
      </c>
      <c r="AD34" s="10" t="s">
        <v>251</v>
      </c>
    </row>
    <row r="35" spans="1:30" ht="17.25" x14ac:dyDescent="0.3">
      <c r="A35" s="8" t="s">
        <v>254</v>
      </c>
      <c r="B35" s="8" t="s">
        <v>40</v>
      </c>
      <c r="C35" s="9">
        <v>148028119</v>
      </c>
      <c r="D35" s="10">
        <v>15</v>
      </c>
      <c r="E35" s="10" t="s">
        <v>255</v>
      </c>
      <c r="F35" s="10" t="s">
        <v>255</v>
      </c>
      <c r="G35" s="11">
        <v>112832</v>
      </c>
      <c r="H35" s="12">
        <v>9112</v>
      </c>
      <c r="I35" s="12">
        <v>18224</v>
      </c>
      <c r="J35" s="13">
        <v>51</v>
      </c>
      <c r="K35" s="13">
        <v>1</v>
      </c>
      <c r="L35" s="13">
        <v>0</v>
      </c>
      <c r="M35" s="13">
        <f t="shared" si="8"/>
        <v>3</v>
      </c>
      <c r="N35" s="13" t="str">
        <f t="shared" si="9"/>
        <v>RF</v>
      </c>
      <c r="O35" s="13"/>
      <c r="P35" s="13"/>
      <c r="Q35" s="13" t="s">
        <v>30</v>
      </c>
      <c r="R35" s="13"/>
      <c r="S35" s="13"/>
      <c r="T35" s="13"/>
      <c r="U35" s="14">
        <v>2</v>
      </c>
      <c r="V35" s="8" t="s">
        <v>48</v>
      </c>
      <c r="W35" s="15" t="s">
        <v>46</v>
      </c>
      <c r="X35" s="15" t="s">
        <v>32</v>
      </c>
      <c r="Y35" s="16" t="s">
        <v>53</v>
      </c>
      <c r="Z35" s="17" t="s">
        <v>256</v>
      </c>
      <c r="AA35" s="8" t="s">
        <v>97</v>
      </c>
      <c r="AB35" s="8" t="s">
        <v>82</v>
      </c>
      <c r="AC35" s="8" t="s">
        <v>97</v>
      </c>
      <c r="AD35" s="10" t="s">
        <v>257</v>
      </c>
    </row>
    <row r="36" spans="1:30" ht="17.25" x14ac:dyDescent="0.3">
      <c r="A36" s="8" t="s">
        <v>258</v>
      </c>
      <c r="B36" s="8" t="s">
        <v>40</v>
      </c>
      <c r="C36" s="9">
        <v>175482234</v>
      </c>
      <c r="D36" s="10">
        <v>10</v>
      </c>
      <c r="E36" s="10" t="s">
        <v>259</v>
      </c>
      <c r="F36" s="10" t="s">
        <v>259</v>
      </c>
      <c r="G36" s="11">
        <v>135707</v>
      </c>
      <c r="H36" s="12">
        <v>20032</v>
      </c>
      <c r="I36" s="12">
        <v>80128</v>
      </c>
      <c r="J36" s="13">
        <v>20</v>
      </c>
      <c r="K36" s="13">
        <v>1</v>
      </c>
      <c r="L36" s="13">
        <v>0</v>
      </c>
      <c r="M36" s="13">
        <f t="shared" si="8"/>
        <v>5</v>
      </c>
      <c r="N36" s="13" t="str">
        <f t="shared" si="9"/>
        <v>RF</v>
      </c>
      <c r="O36" s="13"/>
      <c r="P36" s="13"/>
      <c r="Q36" s="13" t="s">
        <v>30</v>
      </c>
      <c r="R36" s="13"/>
      <c r="S36" s="13"/>
      <c r="T36" s="13"/>
      <c r="U36" s="14">
        <v>4</v>
      </c>
      <c r="V36" s="8" t="s">
        <v>48</v>
      </c>
      <c r="W36" s="15" t="s">
        <v>61</v>
      </c>
      <c r="X36" s="15" t="s">
        <v>32</v>
      </c>
      <c r="Y36" s="16" t="s">
        <v>33</v>
      </c>
      <c r="Z36" s="17" t="s">
        <v>260</v>
      </c>
      <c r="AA36" s="8" t="s">
        <v>69</v>
      </c>
      <c r="AB36" s="8" t="s">
        <v>153</v>
      </c>
      <c r="AC36" s="8" t="s">
        <v>69</v>
      </c>
      <c r="AD36" s="10" t="s">
        <v>261</v>
      </c>
    </row>
    <row r="37" spans="1:30" ht="17.25" x14ac:dyDescent="0.3">
      <c r="A37" s="8" t="s">
        <v>262</v>
      </c>
      <c r="B37" s="8" t="s">
        <v>40</v>
      </c>
      <c r="C37" s="9">
        <v>148028119</v>
      </c>
      <c r="D37" s="10">
        <v>15</v>
      </c>
      <c r="E37" s="10" t="s">
        <v>255</v>
      </c>
      <c r="F37" s="10" t="s">
        <v>255</v>
      </c>
      <c r="G37" s="11">
        <v>186198</v>
      </c>
      <c r="H37" s="12">
        <v>10139</v>
      </c>
      <c r="I37" s="12">
        <v>20278</v>
      </c>
      <c r="J37" s="13">
        <v>0</v>
      </c>
      <c r="K37" s="13">
        <v>1</v>
      </c>
      <c r="L37" s="13">
        <v>0</v>
      </c>
      <c r="M37" s="13">
        <f t="shared" si="8"/>
        <v>3</v>
      </c>
      <c r="N37" s="13" t="str">
        <f t="shared" si="9"/>
        <v>RF</v>
      </c>
      <c r="O37" s="13"/>
      <c r="P37" s="13"/>
      <c r="Q37" s="13" t="s">
        <v>30</v>
      </c>
      <c r="R37" s="13"/>
      <c r="S37" s="13"/>
      <c r="T37" s="13"/>
      <c r="U37" s="14">
        <v>2</v>
      </c>
      <c r="V37" s="8" t="s">
        <v>48</v>
      </c>
      <c r="W37" s="15" t="s">
        <v>46</v>
      </c>
      <c r="X37" s="15" t="s">
        <v>32</v>
      </c>
      <c r="Y37" s="16" t="s">
        <v>53</v>
      </c>
      <c r="Z37" s="17" t="s">
        <v>256</v>
      </c>
      <c r="AA37" s="8" t="s">
        <v>97</v>
      </c>
      <c r="AB37" s="8" t="s">
        <v>82</v>
      </c>
      <c r="AC37" s="8" t="s">
        <v>97</v>
      </c>
      <c r="AD37" s="10" t="s">
        <v>263</v>
      </c>
    </row>
    <row r="38" spans="1:30" ht="17.25" x14ac:dyDescent="0.3">
      <c r="A38" s="8" t="s">
        <v>264</v>
      </c>
      <c r="B38" s="8" t="s">
        <v>40</v>
      </c>
      <c r="C38" s="9">
        <v>148028119</v>
      </c>
      <c r="D38" s="10">
        <v>15</v>
      </c>
      <c r="E38" s="10" t="s">
        <v>255</v>
      </c>
      <c r="F38" s="10" t="s">
        <v>255</v>
      </c>
      <c r="G38" s="11">
        <v>567660</v>
      </c>
      <c r="H38" s="12">
        <v>15169</v>
      </c>
      <c r="I38" s="12">
        <v>15169</v>
      </c>
      <c r="J38" s="13">
        <v>25</v>
      </c>
      <c r="K38" s="13">
        <v>1</v>
      </c>
      <c r="L38" s="13">
        <v>0</v>
      </c>
      <c r="M38" s="13">
        <f t="shared" si="8"/>
        <v>2</v>
      </c>
      <c r="N38" s="13" t="str">
        <f t="shared" si="9"/>
        <v>RF</v>
      </c>
      <c r="O38" s="13"/>
      <c r="P38" s="13"/>
      <c r="Q38" s="13" t="s">
        <v>30</v>
      </c>
      <c r="R38" s="13"/>
      <c r="S38" s="13"/>
      <c r="T38" s="13"/>
      <c r="U38" s="14">
        <v>1</v>
      </c>
      <c r="V38" s="8" t="s">
        <v>48</v>
      </c>
      <c r="W38" s="15" t="s">
        <v>46</v>
      </c>
      <c r="X38" s="15" t="s">
        <v>32</v>
      </c>
      <c r="Y38" s="16" t="s">
        <v>53</v>
      </c>
      <c r="Z38" s="17" t="s">
        <v>256</v>
      </c>
      <c r="AA38" s="8" t="s">
        <v>69</v>
      </c>
      <c r="AB38" s="8" t="s">
        <v>70</v>
      </c>
      <c r="AC38" s="8" t="s">
        <v>69</v>
      </c>
      <c r="AD38" s="10" t="s">
        <v>265</v>
      </c>
    </row>
    <row r="39" spans="1:30" ht="17.25" x14ac:dyDescent="0.3">
      <c r="A39" s="8" t="s">
        <v>267</v>
      </c>
      <c r="B39" s="8" t="s">
        <v>40</v>
      </c>
      <c r="C39" s="9">
        <v>84071632</v>
      </c>
      <c r="D39" s="10">
        <v>10</v>
      </c>
      <c r="E39" s="10" t="s">
        <v>268</v>
      </c>
      <c r="F39" s="10" t="s">
        <v>268</v>
      </c>
      <c r="G39" s="11">
        <v>200590</v>
      </c>
      <c r="H39" s="12">
        <v>9487</v>
      </c>
      <c r="I39" s="12">
        <v>28461</v>
      </c>
      <c r="J39" s="13">
        <v>25</v>
      </c>
      <c r="K39" s="13">
        <v>1</v>
      </c>
      <c r="L39" s="13">
        <v>0</v>
      </c>
      <c r="M39" s="13">
        <f t="shared" si="8"/>
        <v>4</v>
      </c>
      <c r="N39" s="13" t="str">
        <f t="shared" si="9"/>
        <v>RF</v>
      </c>
      <c r="O39" s="13"/>
      <c r="P39" s="13"/>
      <c r="Q39" s="13" t="s">
        <v>30</v>
      </c>
      <c r="R39" s="13"/>
      <c r="S39" s="13"/>
      <c r="T39" s="13"/>
      <c r="U39" s="14">
        <v>3</v>
      </c>
      <c r="V39" s="8" t="s">
        <v>48</v>
      </c>
      <c r="W39" s="15" t="s">
        <v>46</v>
      </c>
      <c r="X39" s="15" t="s">
        <v>32</v>
      </c>
      <c r="Y39" s="16" t="s">
        <v>33</v>
      </c>
      <c r="Z39" s="17" t="s">
        <v>269</v>
      </c>
      <c r="AA39" s="8" t="s">
        <v>59</v>
      </c>
      <c r="AB39" s="8" t="s">
        <v>70</v>
      </c>
      <c r="AC39" s="8" t="s">
        <v>59</v>
      </c>
      <c r="AD39" s="10" t="s">
        <v>270</v>
      </c>
    </row>
    <row r="40" spans="1:30" ht="17.25" x14ac:dyDescent="0.3">
      <c r="A40" s="8" t="s">
        <v>271</v>
      </c>
      <c r="B40" s="8" t="s">
        <v>40</v>
      </c>
      <c r="C40" s="9">
        <v>175477958</v>
      </c>
      <c r="D40" s="10">
        <v>15</v>
      </c>
      <c r="E40" s="10" t="s">
        <v>272</v>
      </c>
      <c r="F40" s="10" t="s">
        <v>272</v>
      </c>
      <c r="G40" s="11">
        <v>334149</v>
      </c>
      <c r="H40" s="12">
        <v>8096</v>
      </c>
      <c r="I40" s="12">
        <v>32376</v>
      </c>
      <c r="J40" s="13">
        <v>25</v>
      </c>
      <c r="K40" s="13">
        <v>1</v>
      </c>
      <c r="L40" s="13">
        <v>0</v>
      </c>
      <c r="M40" s="13">
        <f t="shared" si="8"/>
        <v>5</v>
      </c>
      <c r="N40" s="13" t="str">
        <f t="shared" si="9"/>
        <v>RF</v>
      </c>
      <c r="O40" s="13"/>
      <c r="P40" s="13"/>
      <c r="Q40" s="13" t="s">
        <v>30</v>
      </c>
      <c r="R40" s="13"/>
      <c r="S40" s="13"/>
      <c r="T40" s="13"/>
      <c r="U40" s="14">
        <v>4</v>
      </c>
      <c r="V40" s="8" t="s">
        <v>48</v>
      </c>
      <c r="W40" s="15" t="s">
        <v>61</v>
      </c>
      <c r="X40" s="15" t="s">
        <v>32</v>
      </c>
      <c r="Y40" s="16" t="s">
        <v>33</v>
      </c>
      <c r="Z40" s="17" t="s">
        <v>273</v>
      </c>
      <c r="AA40" s="8" t="s">
        <v>97</v>
      </c>
      <c r="AB40" s="8" t="s">
        <v>82</v>
      </c>
      <c r="AC40" s="8" t="s">
        <v>97</v>
      </c>
      <c r="AD40" s="10" t="s">
        <v>274</v>
      </c>
    </row>
    <row r="41" spans="1:30" ht="17.25" x14ac:dyDescent="0.3">
      <c r="A41" s="8" t="s">
        <v>275</v>
      </c>
      <c r="B41" s="8" t="s">
        <v>40</v>
      </c>
      <c r="C41" s="9">
        <v>180544067</v>
      </c>
      <c r="D41" s="10">
        <v>10</v>
      </c>
      <c r="E41" s="10" t="s">
        <v>276</v>
      </c>
      <c r="F41" s="10" t="s">
        <v>276</v>
      </c>
      <c r="G41" s="11">
        <v>450912</v>
      </c>
      <c r="H41" s="12">
        <v>15653</v>
      </c>
      <c r="I41" s="12">
        <v>62377</v>
      </c>
      <c r="J41" s="13">
        <v>25</v>
      </c>
      <c r="K41" s="13">
        <v>1</v>
      </c>
      <c r="L41" s="13">
        <v>0</v>
      </c>
      <c r="M41" s="13">
        <f t="shared" si="8"/>
        <v>5</v>
      </c>
      <c r="N41" s="13" t="str">
        <f t="shared" si="9"/>
        <v>RF</v>
      </c>
      <c r="O41" s="13"/>
      <c r="P41" s="13"/>
      <c r="Q41" s="13" t="s">
        <v>30</v>
      </c>
      <c r="R41" s="13"/>
      <c r="S41" s="13"/>
      <c r="T41" s="13"/>
      <c r="U41" s="14">
        <v>4</v>
      </c>
      <c r="V41" s="8" t="s">
        <v>48</v>
      </c>
      <c r="W41" s="15" t="s">
        <v>61</v>
      </c>
      <c r="X41" s="15" t="s">
        <v>32</v>
      </c>
      <c r="Y41" s="16" t="s">
        <v>38</v>
      </c>
      <c r="Z41" s="17" t="s">
        <v>277</v>
      </c>
      <c r="AA41" s="8" t="s">
        <v>73</v>
      </c>
      <c r="AB41" s="8" t="s">
        <v>266</v>
      </c>
      <c r="AC41" s="8" t="s">
        <v>73</v>
      </c>
      <c r="AD41" s="10" t="s">
        <v>278</v>
      </c>
    </row>
    <row r="42" spans="1:30" ht="17.25" x14ac:dyDescent="0.3">
      <c r="A42" s="8" t="s">
        <v>279</v>
      </c>
      <c r="B42" s="8" t="s">
        <v>40</v>
      </c>
      <c r="C42" s="9">
        <v>176038213</v>
      </c>
      <c r="D42" s="10">
        <v>10</v>
      </c>
      <c r="E42" s="10" t="s">
        <v>280</v>
      </c>
      <c r="F42" s="10" t="s">
        <v>281</v>
      </c>
      <c r="G42" s="11">
        <v>406549</v>
      </c>
      <c r="H42" s="12">
        <v>8705</v>
      </c>
      <c r="I42" s="12">
        <v>8690</v>
      </c>
      <c r="J42" s="13">
        <v>25</v>
      </c>
      <c r="K42" s="13">
        <v>1</v>
      </c>
      <c r="L42" s="13">
        <v>0</v>
      </c>
      <c r="M42" s="13">
        <f t="shared" si="8"/>
        <v>2</v>
      </c>
      <c r="N42" s="13" t="str">
        <f t="shared" si="9"/>
        <v>RF</v>
      </c>
      <c r="O42" s="13"/>
      <c r="P42" s="13"/>
      <c r="Q42" s="13" t="s">
        <v>30</v>
      </c>
      <c r="R42" s="13"/>
      <c r="S42" s="13"/>
      <c r="T42" s="13"/>
      <c r="U42" s="14">
        <v>1</v>
      </c>
      <c r="V42" s="8" t="s">
        <v>48</v>
      </c>
      <c r="W42" s="15" t="s">
        <v>61</v>
      </c>
      <c r="X42" s="15" t="s">
        <v>32</v>
      </c>
      <c r="Y42" s="16" t="s">
        <v>33</v>
      </c>
      <c r="Z42" s="17" t="s">
        <v>282</v>
      </c>
      <c r="AA42" s="8" t="s">
        <v>73</v>
      </c>
      <c r="AB42" s="8" t="s">
        <v>192</v>
      </c>
      <c r="AC42" s="8" t="s">
        <v>73</v>
      </c>
      <c r="AD42" s="10" t="s">
        <v>283</v>
      </c>
    </row>
    <row r="43" spans="1:30" ht="17.25" x14ac:dyDescent="0.3">
      <c r="A43" s="8" t="s">
        <v>284</v>
      </c>
      <c r="B43" s="8" t="s">
        <v>40</v>
      </c>
      <c r="C43" s="9">
        <v>6203400</v>
      </c>
      <c r="D43" s="10">
        <v>5</v>
      </c>
      <c r="E43" s="10" t="s">
        <v>285</v>
      </c>
      <c r="F43" s="10" t="s">
        <v>285</v>
      </c>
      <c r="G43" s="11">
        <v>712860</v>
      </c>
      <c r="H43" s="12">
        <v>14692</v>
      </c>
      <c r="I43" s="12">
        <v>14692</v>
      </c>
      <c r="J43" s="13">
        <v>30</v>
      </c>
      <c r="K43" s="13">
        <v>1</v>
      </c>
      <c r="L43" s="13">
        <v>0</v>
      </c>
      <c r="M43" s="13">
        <f t="shared" si="8"/>
        <v>2</v>
      </c>
      <c r="N43" s="13" t="str">
        <f t="shared" si="9"/>
        <v>RF</v>
      </c>
      <c r="O43" s="13"/>
      <c r="P43" s="13"/>
      <c r="Q43" s="13" t="s">
        <v>30</v>
      </c>
      <c r="R43" s="13"/>
      <c r="S43" s="13"/>
      <c r="T43" s="13"/>
      <c r="U43" s="14">
        <v>1</v>
      </c>
      <c r="V43" s="8" t="s">
        <v>48</v>
      </c>
      <c r="W43" s="15" t="s">
        <v>35</v>
      </c>
      <c r="X43" s="15" t="s">
        <v>36</v>
      </c>
      <c r="Y43" s="16" t="s">
        <v>33</v>
      </c>
      <c r="Z43" s="17" t="s">
        <v>286</v>
      </c>
      <c r="AA43" s="8" t="s">
        <v>287</v>
      </c>
      <c r="AB43" s="8" t="s">
        <v>288</v>
      </c>
      <c r="AC43" s="8" t="s">
        <v>287</v>
      </c>
      <c r="AD43" s="10" t="s">
        <v>34</v>
      </c>
    </row>
    <row r="44" spans="1:30" ht="17.25" x14ac:dyDescent="0.3">
      <c r="A44" s="8" t="s">
        <v>289</v>
      </c>
      <c r="B44" s="8" t="s">
        <v>40</v>
      </c>
      <c r="C44" s="9">
        <v>13361087</v>
      </c>
      <c r="D44" s="10">
        <v>10</v>
      </c>
      <c r="E44" s="10" t="s">
        <v>290</v>
      </c>
      <c r="F44" s="10" t="s">
        <v>290</v>
      </c>
      <c r="G44" s="11">
        <v>546894</v>
      </c>
      <c r="H44" s="12">
        <v>10343</v>
      </c>
      <c r="I44" s="12">
        <v>10339</v>
      </c>
      <c r="J44" s="13">
        <v>1</v>
      </c>
      <c r="K44" s="13">
        <v>1</v>
      </c>
      <c r="L44" s="13">
        <v>0</v>
      </c>
      <c r="M44" s="13">
        <f t="shared" si="8"/>
        <v>2</v>
      </c>
      <c r="N44" s="13" t="str">
        <f t="shared" si="9"/>
        <v>RF</v>
      </c>
      <c r="O44" s="13"/>
      <c r="P44" s="13"/>
      <c r="Q44" s="13" t="s">
        <v>30</v>
      </c>
      <c r="R44" s="13"/>
      <c r="S44" s="13"/>
      <c r="T44" s="13"/>
      <c r="U44" s="14">
        <v>1</v>
      </c>
      <c r="V44" s="8" t="s">
        <v>48</v>
      </c>
      <c r="W44" s="15" t="s">
        <v>39</v>
      </c>
      <c r="X44" s="15" t="s">
        <v>36</v>
      </c>
      <c r="Y44" s="16" t="s">
        <v>33</v>
      </c>
      <c r="Z44" s="17" t="s">
        <v>291</v>
      </c>
      <c r="AA44" s="8" t="s">
        <v>105</v>
      </c>
      <c r="AB44" s="8" t="s">
        <v>292</v>
      </c>
      <c r="AC44" s="8" t="s">
        <v>105</v>
      </c>
      <c r="AD44" s="10" t="s">
        <v>293</v>
      </c>
    </row>
    <row r="45" spans="1:30" ht="17.25" x14ac:dyDescent="0.3">
      <c r="A45" s="8" t="s">
        <v>294</v>
      </c>
      <c r="B45" s="8" t="s">
        <v>40</v>
      </c>
      <c r="C45" s="9">
        <v>190420026</v>
      </c>
      <c r="D45" s="10">
        <v>10</v>
      </c>
      <c r="E45" s="10" t="s">
        <v>295</v>
      </c>
      <c r="F45" s="10" t="s">
        <v>295</v>
      </c>
      <c r="G45" s="11">
        <v>513694</v>
      </c>
      <c r="H45" s="12">
        <v>12723</v>
      </c>
      <c r="I45" s="12">
        <v>101784</v>
      </c>
      <c r="J45" s="13">
        <v>235</v>
      </c>
      <c r="K45" s="13">
        <v>1</v>
      </c>
      <c r="L45" s="13">
        <v>0</v>
      </c>
      <c r="M45" s="13">
        <f t="shared" si="8"/>
        <v>9</v>
      </c>
      <c r="N45" s="13" t="str">
        <f t="shared" si="9"/>
        <v>RF</v>
      </c>
      <c r="O45" s="13"/>
      <c r="P45" s="13"/>
      <c r="Q45" s="13" t="s">
        <v>30</v>
      </c>
      <c r="R45" s="13"/>
      <c r="S45" s="13"/>
      <c r="T45" s="13"/>
      <c r="U45" s="14">
        <v>8</v>
      </c>
      <c r="V45" s="8" t="s">
        <v>48</v>
      </c>
      <c r="W45" s="15" t="s">
        <v>61</v>
      </c>
      <c r="X45" s="15" t="s">
        <v>32</v>
      </c>
      <c r="Y45" s="16" t="s">
        <v>38</v>
      </c>
      <c r="Z45" s="17" t="s">
        <v>296</v>
      </c>
      <c r="AA45" s="8" t="s">
        <v>97</v>
      </c>
      <c r="AB45" s="8" t="s">
        <v>70</v>
      </c>
      <c r="AC45" s="8" t="s">
        <v>97</v>
      </c>
      <c r="AD45" s="10" t="s">
        <v>297</v>
      </c>
    </row>
    <row r="46" spans="1:30" ht="17.25" x14ac:dyDescent="0.3">
      <c r="A46" s="8" t="s">
        <v>298</v>
      </c>
      <c r="B46" s="8" t="s">
        <v>299</v>
      </c>
      <c r="C46" s="9">
        <v>192798414</v>
      </c>
      <c r="D46" s="10">
        <v>15</v>
      </c>
      <c r="E46" s="10" t="s">
        <v>300</v>
      </c>
      <c r="F46" s="10" t="s">
        <v>300</v>
      </c>
      <c r="G46" s="11">
        <v>45443</v>
      </c>
      <c r="H46" s="12">
        <v>22294</v>
      </c>
      <c r="I46" s="12">
        <v>45981</v>
      </c>
      <c r="J46" s="13">
        <v>112</v>
      </c>
      <c r="K46" s="13">
        <v>1</v>
      </c>
      <c r="L46" s="13">
        <v>0</v>
      </c>
      <c r="M46" s="13">
        <f t="shared" si="8"/>
        <v>9</v>
      </c>
      <c r="N46" s="13" t="str">
        <f t="shared" si="9"/>
        <v>RF</v>
      </c>
      <c r="O46" s="13"/>
      <c r="P46" s="13"/>
      <c r="Q46" s="13" t="s">
        <v>30</v>
      </c>
      <c r="R46" s="13"/>
      <c r="S46" s="13"/>
      <c r="T46" s="13"/>
      <c r="U46" s="14">
        <v>8</v>
      </c>
      <c r="V46" s="8" t="s">
        <v>48</v>
      </c>
      <c r="W46" s="15" t="s">
        <v>61</v>
      </c>
      <c r="X46" s="15" t="s">
        <v>32</v>
      </c>
      <c r="Y46" s="16" t="s">
        <v>38</v>
      </c>
      <c r="Z46" s="17" t="s">
        <v>301</v>
      </c>
      <c r="AA46" s="8" t="s">
        <v>86</v>
      </c>
      <c r="AB46" s="8" t="s">
        <v>302</v>
      </c>
      <c r="AC46" s="8" t="s">
        <v>86</v>
      </c>
      <c r="AD46" s="10" t="s">
        <v>303</v>
      </c>
    </row>
    <row r="47" spans="1:30" ht="17.25" x14ac:dyDescent="0.3">
      <c r="A47" s="8" t="s">
        <v>304</v>
      </c>
      <c r="B47" s="8" t="s">
        <v>299</v>
      </c>
      <c r="C47" s="9">
        <v>169348735</v>
      </c>
      <c r="D47" s="10">
        <v>15</v>
      </c>
      <c r="E47" s="10" t="s">
        <v>305</v>
      </c>
      <c r="F47" s="10" t="s">
        <v>305</v>
      </c>
      <c r="G47" s="11">
        <v>103655</v>
      </c>
      <c r="H47" s="12">
        <v>8391</v>
      </c>
      <c r="I47" s="12">
        <v>33546</v>
      </c>
      <c r="J47" s="13">
        <v>51</v>
      </c>
      <c r="K47" s="13">
        <v>1</v>
      </c>
      <c r="L47" s="13" t="e">
        <f>#REF!-1</f>
        <v>#REF!</v>
      </c>
      <c r="M47" s="13" t="e">
        <f t="shared" si="8"/>
        <v>#REF!</v>
      </c>
      <c r="N47" s="13" t="e">
        <f t="shared" si="9"/>
        <v>#REF!</v>
      </c>
      <c r="O47" s="13"/>
      <c r="P47" s="13"/>
      <c r="Q47" s="13" t="s">
        <v>30</v>
      </c>
      <c r="R47" s="13"/>
      <c r="S47" s="13"/>
      <c r="T47" s="13"/>
      <c r="U47" s="14">
        <v>4</v>
      </c>
      <c r="V47" s="8" t="s">
        <v>48</v>
      </c>
      <c r="W47" s="15" t="s">
        <v>61</v>
      </c>
      <c r="X47" s="15" t="s">
        <v>32</v>
      </c>
      <c r="Y47" s="16" t="s">
        <v>33</v>
      </c>
      <c r="Z47" s="17" t="s">
        <v>306</v>
      </c>
      <c r="AA47" s="8" t="s">
        <v>59</v>
      </c>
      <c r="AB47" s="8" t="s">
        <v>70</v>
      </c>
      <c r="AC47" s="8" t="s">
        <v>59</v>
      </c>
      <c r="AD47" s="10" t="s">
        <v>307</v>
      </c>
    </row>
    <row r="48" spans="1:30" ht="17.25" x14ac:dyDescent="0.3">
      <c r="A48" s="8" t="s">
        <v>309</v>
      </c>
      <c r="B48" s="8" t="s">
        <v>299</v>
      </c>
      <c r="C48" s="9">
        <v>167790295</v>
      </c>
      <c r="D48" s="10">
        <v>15</v>
      </c>
      <c r="E48" s="10" t="s">
        <v>310</v>
      </c>
      <c r="F48" s="10" t="s">
        <v>310</v>
      </c>
      <c r="G48" s="11">
        <v>20856</v>
      </c>
      <c r="H48" s="12">
        <v>11845</v>
      </c>
      <c r="I48" s="12">
        <v>21104</v>
      </c>
      <c r="J48" s="13">
        <v>20</v>
      </c>
      <c r="K48" s="13">
        <v>1</v>
      </c>
      <c r="L48" s="13">
        <v>0</v>
      </c>
      <c r="M48" s="13">
        <f t="shared" si="8"/>
        <v>5</v>
      </c>
      <c r="N48" s="13" t="str">
        <f t="shared" si="9"/>
        <v>RF</v>
      </c>
      <c r="O48" s="13"/>
      <c r="P48" s="13"/>
      <c r="Q48" s="13" t="s">
        <v>30</v>
      </c>
      <c r="R48" s="13"/>
      <c r="S48" s="13"/>
      <c r="T48" s="13"/>
      <c r="U48" s="14">
        <v>4</v>
      </c>
      <c r="V48" s="8" t="s">
        <v>48</v>
      </c>
      <c r="W48" s="15" t="s">
        <v>61</v>
      </c>
      <c r="X48" s="15" t="s">
        <v>32</v>
      </c>
      <c r="Y48" s="16" t="s">
        <v>33</v>
      </c>
      <c r="Z48" s="17" t="s">
        <v>311</v>
      </c>
      <c r="AA48" s="8" t="s">
        <v>97</v>
      </c>
      <c r="AB48" s="8" t="s">
        <v>82</v>
      </c>
      <c r="AC48" s="8" t="s">
        <v>97</v>
      </c>
      <c r="AD48" s="10" t="s">
        <v>312</v>
      </c>
    </row>
    <row r="49" spans="1:30" ht="17.25" x14ac:dyDescent="0.3">
      <c r="A49" s="8" t="s">
        <v>313</v>
      </c>
      <c r="B49" s="8" t="s">
        <v>299</v>
      </c>
      <c r="C49" s="9">
        <v>167816274</v>
      </c>
      <c r="D49" s="10">
        <v>15</v>
      </c>
      <c r="E49" s="10" t="s">
        <v>314</v>
      </c>
      <c r="F49" s="10" t="s">
        <v>314</v>
      </c>
      <c r="G49" s="11">
        <v>110078</v>
      </c>
      <c r="H49" s="12">
        <v>9587</v>
      </c>
      <c r="I49" s="12">
        <v>19174</v>
      </c>
      <c r="J49" s="13">
        <v>51</v>
      </c>
      <c r="K49" s="13">
        <v>1</v>
      </c>
      <c r="L49" s="13">
        <v>0</v>
      </c>
      <c r="M49" s="13">
        <f t="shared" si="8"/>
        <v>3</v>
      </c>
      <c r="N49" s="13" t="str">
        <f t="shared" si="9"/>
        <v>RF</v>
      </c>
      <c r="O49" s="13"/>
      <c r="P49" s="13"/>
      <c r="Q49" s="13" t="s">
        <v>30</v>
      </c>
      <c r="R49" s="13"/>
      <c r="S49" s="13"/>
      <c r="T49" s="13"/>
      <c r="U49" s="14">
        <v>2</v>
      </c>
      <c r="V49" s="8" t="s">
        <v>48</v>
      </c>
      <c r="W49" s="15" t="s">
        <v>46</v>
      </c>
      <c r="X49" s="15" t="s">
        <v>32</v>
      </c>
      <c r="Y49" s="16" t="s">
        <v>33</v>
      </c>
      <c r="Z49" s="17" t="s">
        <v>315</v>
      </c>
      <c r="AA49" s="8" t="s">
        <v>49</v>
      </c>
      <c r="AB49" s="8" t="s">
        <v>50</v>
      </c>
      <c r="AC49" s="8" t="s">
        <v>49</v>
      </c>
      <c r="AD49" s="10" t="s">
        <v>316</v>
      </c>
    </row>
    <row r="50" spans="1:30" ht="17.25" x14ac:dyDescent="0.3">
      <c r="A50" s="8" t="s">
        <v>317</v>
      </c>
      <c r="B50" s="8" t="s">
        <v>299</v>
      </c>
      <c r="C50" s="9">
        <v>170844840</v>
      </c>
      <c r="D50" s="10">
        <v>15</v>
      </c>
      <c r="E50" s="10" t="s">
        <v>318</v>
      </c>
      <c r="F50" s="10" t="s">
        <v>318</v>
      </c>
      <c r="G50" s="11">
        <v>142267</v>
      </c>
      <c r="H50" s="12">
        <v>8663</v>
      </c>
      <c r="I50" s="12">
        <v>57456</v>
      </c>
      <c r="J50" s="13">
        <v>20</v>
      </c>
      <c r="K50" s="13">
        <v>1</v>
      </c>
      <c r="L50" s="13">
        <v>0</v>
      </c>
      <c r="M50" s="13">
        <f t="shared" si="8"/>
        <v>8</v>
      </c>
      <c r="N50" s="13" t="str">
        <f t="shared" si="9"/>
        <v>RF</v>
      </c>
      <c r="O50" s="13"/>
      <c r="P50" s="13"/>
      <c r="Q50" s="13" t="s">
        <v>30</v>
      </c>
      <c r="R50" s="13"/>
      <c r="S50" s="13"/>
      <c r="T50" s="13"/>
      <c r="U50" s="14">
        <v>7</v>
      </c>
      <c r="V50" s="8" t="s">
        <v>48</v>
      </c>
      <c r="W50" s="15" t="s">
        <v>61</v>
      </c>
      <c r="X50" s="15" t="s">
        <v>32</v>
      </c>
      <c r="Y50" s="16" t="s">
        <v>33</v>
      </c>
      <c r="Z50" s="17" t="s">
        <v>319</v>
      </c>
      <c r="AA50" s="8" t="s">
        <v>59</v>
      </c>
      <c r="AB50" s="8" t="s">
        <v>180</v>
      </c>
      <c r="AC50" s="8" t="s">
        <v>59</v>
      </c>
      <c r="AD50" s="10" t="s">
        <v>320</v>
      </c>
    </row>
    <row r="51" spans="1:30" ht="17.25" x14ac:dyDescent="0.3">
      <c r="A51" s="8" t="s">
        <v>321</v>
      </c>
      <c r="B51" s="8" t="s">
        <v>299</v>
      </c>
      <c r="C51" s="9">
        <v>175109220</v>
      </c>
      <c r="D51" s="10">
        <v>5</v>
      </c>
      <c r="E51" s="10" t="s">
        <v>322</v>
      </c>
      <c r="F51" s="10" t="s">
        <v>322</v>
      </c>
      <c r="G51" s="11">
        <v>1755</v>
      </c>
      <c r="H51" s="12">
        <v>25131</v>
      </c>
      <c r="I51" s="12">
        <v>1755</v>
      </c>
      <c r="J51" s="13">
        <v>20</v>
      </c>
      <c r="K51" s="13">
        <v>1</v>
      </c>
      <c r="L51" s="13">
        <v>0</v>
      </c>
      <c r="M51" s="13">
        <f t="shared" ref="M51:M54" si="10">+U51+K51-L51</f>
        <v>5</v>
      </c>
      <c r="N51" s="13" t="str">
        <f t="shared" ref="N51:N54" si="11">IF(M51&lt;=0,"N",IF(M51&gt;U51,"RF",IF(M51&lt;U51,"RB",IF(M51=U51,"S"))))</f>
        <v>RF</v>
      </c>
      <c r="O51" s="13"/>
      <c r="P51" s="13"/>
      <c r="Q51" s="13" t="s">
        <v>30</v>
      </c>
      <c r="R51" s="13"/>
      <c r="S51" s="13"/>
      <c r="T51" s="13"/>
      <c r="U51" s="14">
        <v>4</v>
      </c>
      <c r="V51" s="8" t="s">
        <v>48</v>
      </c>
      <c r="W51" s="15" t="s">
        <v>61</v>
      </c>
      <c r="X51" s="15" t="s">
        <v>32</v>
      </c>
      <c r="Y51" s="16" t="s">
        <v>53</v>
      </c>
      <c r="Z51" s="17" t="s">
        <v>323</v>
      </c>
      <c r="AA51" s="8" t="s">
        <v>114</v>
      </c>
      <c r="AB51" s="8" t="s">
        <v>222</v>
      </c>
      <c r="AC51" s="8" t="s">
        <v>114</v>
      </c>
      <c r="AD51" s="10" t="s">
        <v>324</v>
      </c>
    </row>
    <row r="52" spans="1:30" ht="17.25" x14ac:dyDescent="0.3">
      <c r="A52" s="8" t="s">
        <v>326</v>
      </c>
      <c r="B52" s="8" t="s">
        <v>299</v>
      </c>
      <c r="C52" s="9">
        <v>176978461</v>
      </c>
      <c r="D52" s="10">
        <v>10</v>
      </c>
      <c r="E52" s="10" t="s">
        <v>327</v>
      </c>
      <c r="F52" s="10" t="s">
        <v>327</v>
      </c>
      <c r="G52" s="11">
        <v>320834</v>
      </c>
      <c r="H52" s="12">
        <v>11462</v>
      </c>
      <c r="I52" s="12">
        <v>45506</v>
      </c>
      <c r="J52" s="13">
        <v>25</v>
      </c>
      <c r="K52" s="13">
        <v>1</v>
      </c>
      <c r="L52" s="13">
        <v>0</v>
      </c>
      <c r="M52" s="13">
        <f t="shared" si="10"/>
        <v>5</v>
      </c>
      <c r="N52" s="13" t="str">
        <f t="shared" si="11"/>
        <v>RF</v>
      </c>
      <c r="O52" s="13"/>
      <c r="P52" s="13"/>
      <c r="Q52" s="13" t="s">
        <v>30</v>
      </c>
      <c r="R52" s="13"/>
      <c r="S52" s="13"/>
      <c r="T52" s="13"/>
      <c r="U52" s="14">
        <v>4</v>
      </c>
      <c r="V52" s="8" t="s">
        <v>48</v>
      </c>
      <c r="W52" s="15" t="s">
        <v>61</v>
      </c>
      <c r="X52" s="15" t="s">
        <v>32</v>
      </c>
      <c r="Y52" s="16" t="s">
        <v>33</v>
      </c>
      <c r="Z52" s="17" t="s">
        <v>328</v>
      </c>
      <c r="AA52" s="8" t="s">
        <v>59</v>
      </c>
      <c r="AB52" s="8" t="s">
        <v>70</v>
      </c>
      <c r="AC52" s="8" t="s">
        <v>59</v>
      </c>
      <c r="AD52" s="10" t="s">
        <v>329</v>
      </c>
    </row>
    <row r="53" spans="1:30" ht="17.25" x14ac:dyDescent="0.3">
      <c r="A53" s="8" t="s">
        <v>330</v>
      </c>
      <c r="B53" s="8" t="s">
        <v>299</v>
      </c>
      <c r="C53" s="9">
        <v>175215968</v>
      </c>
      <c r="D53" s="10">
        <v>10</v>
      </c>
      <c r="E53" s="10" t="s">
        <v>331</v>
      </c>
      <c r="F53" s="10" t="s">
        <v>331</v>
      </c>
      <c r="G53" s="11">
        <v>462439</v>
      </c>
      <c r="H53" s="12">
        <v>9533</v>
      </c>
      <c r="I53" s="12">
        <v>53892</v>
      </c>
      <c r="J53" s="13">
        <v>25</v>
      </c>
      <c r="K53" s="13">
        <v>1</v>
      </c>
      <c r="L53" s="13" t="e">
        <f>#REF!</f>
        <v>#REF!</v>
      </c>
      <c r="M53" s="13" t="e">
        <f t="shared" si="10"/>
        <v>#REF!</v>
      </c>
      <c r="N53" s="13" t="e">
        <f t="shared" si="11"/>
        <v>#REF!</v>
      </c>
      <c r="O53" s="13"/>
      <c r="P53" s="13"/>
      <c r="Q53" s="13" t="s">
        <v>30</v>
      </c>
      <c r="R53" s="13"/>
      <c r="S53" s="13"/>
      <c r="T53" s="13"/>
      <c r="U53" s="14">
        <v>6</v>
      </c>
      <c r="V53" s="8" t="s">
        <v>48</v>
      </c>
      <c r="W53" s="15" t="s">
        <v>61</v>
      </c>
      <c r="X53" s="15" t="s">
        <v>32</v>
      </c>
      <c r="Y53" s="16" t="s">
        <v>33</v>
      </c>
      <c r="Z53" s="17" t="s">
        <v>332</v>
      </c>
      <c r="AA53" s="8" t="s">
        <v>54</v>
      </c>
      <c r="AB53" s="8" t="s">
        <v>253</v>
      </c>
      <c r="AC53" s="8" t="s">
        <v>54</v>
      </c>
      <c r="AD53" s="10" t="s">
        <v>333</v>
      </c>
    </row>
    <row r="54" spans="1:30" ht="17.25" x14ac:dyDescent="0.3">
      <c r="A54" s="8" t="s">
        <v>334</v>
      </c>
      <c r="B54" s="8" t="s">
        <v>299</v>
      </c>
      <c r="C54" s="9">
        <v>88069947</v>
      </c>
      <c r="D54" s="10">
        <v>10</v>
      </c>
      <c r="E54" s="10" t="s">
        <v>335</v>
      </c>
      <c r="F54" s="10" t="s">
        <v>335</v>
      </c>
      <c r="G54" s="11">
        <v>924039</v>
      </c>
      <c r="H54" s="12">
        <v>16990</v>
      </c>
      <c r="I54" s="12">
        <v>84950</v>
      </c>
      <c r="J54" s="13">
        <v>34</v>
      </c>
      <c r="K54" s="13">
        <v>1</v>
      </c>
      <c r="L54" s="13">
        <v>0</v>
      </c>
      <c r="M54" s="13">
        <f t="shared" si="10"/>
        <v>6</v>
      </c>
      <c r="N54" s="13" t="str">
        <f t="shared" si="11"/>
        <v>RF</v>
      </c>
      <c r="O54" s="13"/>
      <c r="P54" s="13"/>
      <c r="Q54" s="13" t="s">
        <v>30</v>
      </c>
      <c r="R54" s="13"/>
      <c r="S54" s="13"/>
      <c r="T54" s="13"/>
      <c r="U54" s="14">
        <v>5</v>
      </c>
      <c r="V54" s="8" t="s">
        <v>48</v>
      </c>
      <c r="W54" s="15" t="s">
        <v>61</v>
      </c>
      <c r="X54" s="15" t="s">
        <v>32</v>
      </c>
      <c r="Y54" s="16" t="s">
        <v>38</v>
      </c>
      <c r="Z54" s="17" t="s">
        <v>336</v>
      </c>
      <c r="AA54" s="8" t="s">
        <v>115</v>
      </c>
      <c r="AB54" s="8" t="s">
        <v>125</v>
      </c>
      <c r="AC54" s="8" t="s">
        <v>115</v>
      </c>
      <c r="AD54" s="10" t="s">
        <v>337</v>
      </c>
    </row>
    <row r="55" spans="1:30" ht="17.25" x14ac:dyDescent="0.3">
      <c r="A55" s="8" t="s">
        <v>343</v>
      </c>
      <c r="B55" s="8" t="s">
        <v>41</v>
      </c>
      <c r="C55" s="9">
        <v>84147188</v>
      </c>
      <c r="D55" s="10">
        <v>5</v>
      </c>
      <c r="E55" s="10" t="s">
        <v>119</v>
      </c>
      <c r="F55" s="10" t="s">
        <v>119</v>
      </c>
      <c r="G55" s="11">
        <v>377552</v>
      </c>
      <c r="H55" s="12">
        <v>21275</v>
      </c>
      <c r="I55" s="12">
        <v>63224</v>
      </c>
      <c r="J55" s="13">
        <v>30</v>
      </c>
      <c r="K55" s="13">
        <v>1</v>
      </c>
      <c r="L55" s="13">
        <v>0</v>
      </c>
      <c r="M55" s="13">
        <f t="shared" ref="M55:M56" si="12">+U55+K55-L55</f>
        <v>4</v>
      </c>
      <c r="N55" s="13" t="str">
        <f t="shared" ref="N55:N56" si="13">IF(M55&lt;=0,"N",IF(M55&gt;U55,"RF",IF(M55&lt;U55,"RB",IF(M55=U55,"S"))))</f>
        <v>RF</v>
      </c>
      <c r="O55" s="13"/>
      <c r="P55" s="13"/>
      <c r="Q55" s="13" t="s">
        <v>30</v>
      </c>
      <c r="R55" s="13"/>
      <c r="S55" s="13"/>
      <c r="T55" s="13"/>
      <c r="U55" s="14">
        <v>3</v>
      </c>
      <c r="V55" s="8" t="s">
        <v>116</v>
      </c>
      <c r="W55" s="15" t="s">
        <v>31</v>
      </c>
      <c r="X55" s="15" t="s">
        <v>32</v>
      </c>
      <c r="Y55" s="16" t="s">
        <v>33</v>
      </c>
      <c r="Z55" s="17" t="s">
        <v>121</v>
      </c>
      <c r="AA55" s="8" t="s">
        <v>34</v>
      </c>
      <c r="AB55" s="8" t="s">
        <v>34</v>
      </c>
      <c r="AC55" s="8" t="s">
        <v>34</v>
      </c>
      <c r="AD55" s="10" t="s">
        <v>34</v>
      </c>
    </row>
    <row r="56" spans="1:30" ht="17.25" x14ac:dyDescent="0.3">
      <c r="A56" s="8" t="s">
        <v>344</v>
      </c>
      <c r="B56" s="8" t="s">
        <v>41</v>
      </c>
      <c r="C56" s="9">
        <v>192833995</v>
      </c>
      <c r="D56" s="10">
        <v>5</v>
      </c>
      <c r="E56" s="10" t="s">
        <v>107</v>
      </c>
      <c r="F56" s="10" t="s">
        <v>345</v>
      </c>
      <c r="G56" s="11">
        <v>2304595</v>
      </c>
      <c r="H56" s="12">
        <v>54696</v>
      </c>
      <c r="I56" s="12">
        <v>27445</v>
      </c>
      <c r="J56" s="13">
        <v>214</v>
      </c>
      <c r="K56" s="13">
        <v>1</v>
      </c>
      <c r="L56" s="13">
        <v>0</v>
      </c>
      <c r="M56" s="13">
        <f t="shared" si="12"/>
        <v>2</v>
      </c>
      <c r="N56" s="13" t="str">
        <f t="shared" si="13"/>
        <v>RF</v>
      </c>
      <c r="O56" s="13"/>
      <c r="P56" s="13"/>
      <c r="Q56" s="13" t="s">
        <v>30</v>
      </c>
      <c r="R56" s="13"/>
      <c r="S56" s="13"/>
      <c r="T56" s="13"/>
      <c r="U56" s="14">
        <v>1</v>
      </c>
      <c r="V56" s="8" t="s">
        <v>116</v>
      </c>
      <c r="W56" s="15" t="s">
        <v>46</v>
      </c>
      <c r="X56" s="15" t="s">
        <v>32</v>
      </c>
      <c r="Y56" s="16" t="s">
        <v>33</v>
      </c>
      <c r="Z56" s="17" t="s">
        <v>108</v>
      </c>
      <c r="AA56" s="8" t="s">
        <v>34</v>
      </c>
      <c r="AB56" s="8" t="s">
        <v>34</v>
      </c>
      <c r="AC56" s="8" t="s">
        <v>34</v>
      </c>
      <c r="AD56" s="10" t="s">
        <v>34</v>
      </c>
    </row>
    <row r="57" spans="1:30" ht="17.25" x14ac:dyDescent="0.3">
      <c r="A57" s="8" t="s">
        <v>346</v>
      </c>
      <c r="B57" s="8" t="s">
        <v>40</v>
      </c>
      <c r="C57" s="9">
        <v>176038213</v>
      </c>
      <c r="D57" s="10">
        <v>5</v>
      </c>
      <c r="E57" s="10" t="s">
        <v>280</v>
      </c>
      <c r="F57" s="10" t="s">
        <v>280</v>
      </c>
      <c r="G57" s="11">
        <v>81537.67</v>
      </c>
      <c r="H57" s="12">
        <v>6900</v>
      </c>
      <c r="I57" s="12">
        <v>32499.67</v>
      </c>
      <c r="J57" s="13">
        <v>1</v>
      </c>
      <c r="K57" s="13">
        <v>1</v>
      </c>
      <c r="L57" s="13">
        <v>0</v>
      </c>
      <c r="M57" s="13">
        <f t="shared" ref="M57" si="14">+U57+K57-L57</f>
        <v>6</v>
      </c>
      <c r="N57" s="13" t="str">
        <f t="shared" ref="N57" si="15">IF(M57&lt;=0,"N",IF(M57&gt;U57,"RF",IF(M57&lt;U57,"RB",IF(M57=U57,"S"))))</f>
        <v>RF</v>
      </c>
      <c r="O57" s="13"/>
      <c r="P57" s="13"/>
      <c r="Q57" s="13" t="s">
        <v>30</v>
      </c>
      <c r="R57" s="13"/>
      <c r="S57" s="13"/>
      <c r="T57" s="13"/>
      <c r="U57" s="14">
        <v>5</v>
      </c>
      <c r="V57" s="8" t="s">
        <v>116</v>
      </c>
      <c r="W57" s="15" t="s">
        <v>61</v>
      </c>
      <c r="X57" s="15" t="s">
        <v>32</v>
      </c>
      <c r="Y57" s="16" t="s">
        <v>33</v>
      </c>
      <c r="Z57" s="17" t="s">
        <v>282</v>
      </c>
      <c r="AA57" s="8" t="s">
        <v>34</v>
      </c>
      <c r="AB57" s="8" t="s">
        <v>34</v>
      </c>
      <c r="AC57" s="8" t="s">
        <v>34</v>
      </c>
      <c r="AD57" s="10" t="s">
        <v>34</v>
      </c>
    </row>
    <row r="58" spans="1:30" ht="17.25" x14ac:dyDescent="0.3">
      <c r="A58" s="8" t="s">
        <v>350</v>
      </c>
      <c r="B58" s="8" t="s">
        <v>37</v>
      </c>
      <c r="C58" s="9">
        <v>193798352</v>
      </c>
      <c r="D58" s="10">
        <v>1</v>
      </c>
      <c r="E58" s="10" t="s">
        <v>351</v>
      </c>
      <c r="F58" s="10" t="s">
        <v>351</v>
      </c>
      <c r="G58" s="11">
        <v>3738214</v>
      </c>
      <c r="H58" s="12">
        <v>119747</v>
      </c>
      <c r="I58" s="12">
        <v>358479</v>
      </c>
      <c r="J58" s="13">
        <v>96</v>
      </c>
      <c r="K58" s="13">
        <v>1</v>
      </c>
      <c r="L58" s="13">
        <v>0</v>
      </c>
      <c r="M58" s="13">
        <f t="shared" ref="M58:M60" si="16">+U58+K58-L58</f>
        <v>4</v>
      </c>
      <c r="N58" s="13" t="str">
        <f t="shared" ref="N58:N60" si="17">IF(M58&lt;=0,"N",IF(M58&gt;U58,"RF",IF(M58&lt;U58,"RB",IF(M58=U58,"S"))))</f>
        <v>RF</v>
      </c>
      <c r="O58" s="13"/>
      <c r="P58" s="13"/>
      <c r="Q58" s="13" t="s">
        <v>30</v>
      </c>
      <c r="R58" s="13"/>
      <c r="S58" s="13"/>
      <c r="T58" s="13"/>
      <c r="U58" s="14">
        <v>3</v>
      </c>
      <c r="V58" s="8" t="s">
        <v>325</v>
      </c>
      <c r="W58" s="15" t="s">
        <v>31</v>
      </c>
      <c r="X58" s="15" t="s">
        <v>32</v>
      </c>
      <c r="Y58" s="16" t="s">
        <v>38</v>
      </c>
      <c r="Z58" s="17" t="s">
        <v>352</v>
      </c>
      <c r="AA58" s="8" t="s">
        <v>353</v>
      </c>
      <c r="AB58" s="8" t="s">
        <v>354</v>
      </c>
      <c r="AC58" s="8" t="s">
        <v>353</v>
      </c>
      <c r="AD58" s="10" t="s">
        <v>355</v>
      </c>
    </row>
    <row r="59" spans="1:30" ht="17.25" x14ac:dyDescent="0.3">
      <c r="A59" s="8" t="s">
        <v>356</v>
      </c>
      <c r="B59" s="8" t="s">
        <v>41</v>
      </c>
      <c r="C59" s="9">
        <v>158061760</v>
      </c>
      <c r="D59" s="10">
        <v>22</v>
      </c>
      <c r="E59" s="10" t="s">
        <v>357</v>
      </c>
      <c r="F59" s="10" t="s">
        <v>357</v>
      </c>
      <c r="G59" s="11">
        <v>104860</v>
      </c>
      <c r="H59" s="12">
        <v>124039</v>
      </c>
      <c r="I59" s="12">
        <v>105553</v>
      </c>
      <c r="J59" s="13">
        <v>197</v>
      </c>
      <c r="K59" s="13">
        <v>1</v>
      </c>
      <c r="L59" s="13">
        <v>0</v>
      </c>
      <c r="M59" s="13">
        <f t="shared" si="16"/>
        <v>8</v>
      </c>
      <c r="N59" s="13" t="str">
        <f t="shared" si="17"/>
        <v>RF</v>
      </c>
      <c r="O59" s="13"/>
      <c r="P59" s="13"/>
      <c r="Q59" s="13" t="s">
        <v>30</v>
      </c>
      <c r="R59" s="13"/>
      <c r="S59" s="13"/>
      <c r="T59" s="13"/>
      <c r="U59" s="14">
        <v>7</v>
      </c>
      <c r="V59" s="8" t="s">
        <v>325</v>
      </c>
      <c r="W59" s="15" t="s">
        <v>42</v>
      </c>
      <c r="X59" s="15" t="s">
        <v>32</v>
      </c>
      <c r="Y59" s="16" t="s">
        <v>33</v>
      </c>
      <c r="Z59" s="17" t="s">
        <v>358</v>
      </c>
      <c r="AA59" s="8" t="s">
        <v>359</v>
      </c>
      <c r="AB59" s="8" t="s">
        <v>360</v>
      </c>
      <c r="AC59" s="8" t="s">
        <v>359</v>
      </c>
      <c r="AD59" s="10" t="s">
        <v>361</v>
      </c>
    </row>
    <row r="60" spans="1:30" ht="17.25" x14ac:dyDescent="0.3">
      <c r="A60" s="8" t="s">
        <v>362</v>
      </c>
      <c r="B60" s="8" t="s">
        <v>41</v>
      </c>
      <c r="C60" s="9">
        <v>162350430</v>
      </c>
      <c r="D60" s="10">
        <v>7</v>
      </c>
      <c r="E60" s="10" t="s">
        <v>363</v>
      </c>
      <c r="F60" s="10" t="s">
        <v>363</v>
      </c>
      <c r="G60" s="11">
        <v>366810</v>
      </c>
      <c r="H60" s="12">
        <v>129439</v>
      </c>
      <c r="I60" s="12">
        <v>371406</v>
      </c>
      <c r="J60" s="13">
        <v>181</v>
      </c>
      <c r="K60" s="13">
        <v>1</v>
      </c>
      <c r="L60" s="13" t="e">
        <f>#REF!</f>
        <v>#REF!</v>
      </c>
      <c r="M60" s="13" t="e">
        <f t="shared" si="16"/>
        <v>#REF!</v>
      </c>
      <c r="N60" s="13" t="e">
        <f t="shared" si="17"/>
        <v>#REF!</v>
      </c>
      <c r="O60" s="13">
        <v>349100</v>
      </c>
      <c r="P60" s="13"/>
      <c r="Q60" s="13" t="s">
        <v>30</v>
      </c>
      <c r="R60" s="13"/>
      <c r="S60" s="13"/>
      <c r="T60" s="13"/>
      <c r="U60" s="14">
        <v>6</v>
      </c>
      <c r="V60" s="8" t="s">
        <v>325</v>
      </c>
      <c r="W60" s="15" t="s">
        <v>42</v>
      </c>
      <c r="X60" s="15" t="s">
        <v>32</v>
      </c>
      <c r="Y60" s="16" t="s">
        <v>53</v>
      </c>
      <c r="Z60" s="17" t="s">
        <v>364</v>
      </c>
      <c r="AA60" s="8" t="s">
        <v>353</v>
      </c>
      <c r="AB60" s="8" t="s">
        <v>354</v>
      </c>
      <c r="AC60" s="8" t="s">
        <v>353</v>
      </c>
      <c r="AD60" s="10" t="s">
        <v>365</v>
      </c>
    </row>
    <row r="61" spans="1:30" ht="17.25" x14ac:dyDescent="0.3">
      <c r="A61" s="8" t="s">
        <v>366</v>
      </c>
      <c r="B61" s="8" t="s">
        <v>41</v>
      </c>
      <c r="C61" s="9">
        <v>152182374</v>
      </c>
      <c r="D61" s="10">
        <v>15</v>
      </c>
      <c r="E61" s="10" t="s">
        <v>367</v>
      </c>
      <c r="F61" s="10" t="s">
        <v>367</v>
      </c>
      <c r="G61" s="11">
        <v>1025737</v>
      </c>
      <c r="H61" s="12">
        <v>107696</v>
      </c>
      <c r="I61" s="12">
        <v>323087</v>
      </c>
      <c r="J61" s="13">
        <v>82</v>
      </c>
      <c r="K61" s="13">
        <v>1</v>
      </c>
      <c r="L61" s="13">
        <v>0</v>
      </c>
      <c r="M61" s="13">
        <f t="shared" ref="M61:M79" si="18">+U61+K61-L61</f>
        <v>4</v>
      </c>
      <c r="N61" s="13" t="str">
        <f t="shared" ref="N61:N79" si="19">IF(M61&lt;=0,"N",IF(M61&gt;U61,"RF",IF(M61&lt;U61,"RB",IF(M61=U61,"S"))))</f>
        <v>RF</v>
      </c>
      <c r="O61" s="13"/>
      <c r="P61" s="13"/>
      <c r="Q61" s="13" t="s">
        <v>30</v>
      </c>
      <c r="R61" s="13"/>
      <c r="S61" s="13"/>
      <c r="T61" s="13"/>
      <c r="U61" s="14">
        <v>3</v>
      </c>
      <c r="V61" s="8" t="s">
        <v>325</v>
      </c>
      <c r="W61" s="15" t="s">
        <v>31</v>
      </c>
      <c r="X61" s="15" t="s">
        <v>32</v>
      </c>
      <c r="Y61" s="16" t="s">
        <v>33</v>
      </c>
      <c r="Z61" s="17" t="s">
        <v>368</v>
      </c>
      <c r="AA61" s="8" t="s">
        <v>348</v>
      </c>
      <c r="AB61" s="8" t="s">
        <v>369</v>
      </c>
      <c r="AC61" s="8" t="s">
        <v>348</v>
      </c>
      <c r="AD61" s="10" t="s">
        <v>370</v>
      </c>
    </row>
    <row r="62" spans="1:30" ht="17.25" x14ac:dyDescent="0.3">
      <c r="A62" s="8" t="s">
        <v>371</v>
      </c>
      <c r="B62" s="8" t="s">
        <v>41</v>
      </c>
      <c r="C62" s="9">
        <v>152182374</v>
      </c>
      <c r="D62" s="10">
        <v>15</v>
      </c>
      <c r="E62" s="10" t="s">
        <v>367</v>
      </c>
      <c r="F62" s="10" t="s">
        <v>367</v>
      </c>
      <c r="G62" s="11">
        <v>250404</v>
      </c>
      <c r="H62" s="12">
        <v>26291</v>
      </c>
      <c r="I62" s="12">
        <v>78872</v>
      </c>
      <c r="J62" s="13">
        <v>82</v>
      </c>
      <c r="K62" s="13">
        <v>1</v>
      </c>
      <c r="L62" s="13">
        <v>0</v>
      </c>
      <c r="M62" s="13">
        <f t="shared" si="18"/>
        <v>4</v>
      </c>
      <c r="N62" s="13" t="str">
        <f t="shared" si="19"/>
        <v>RF</v>
      </c>
      <c r="O62" s="13"/>
      <c r="P62" s="13"/>
      <c r="Q62" s="13" t="s">
        <v>30</v>
      </c>
      <c r="R62" s="13"/>
      <c r="S62" s="13"/>
      <c r="T62" s="13"/>
      <c r="U62" s="14">
        <v>3</v>
      </c>
      <c r="V62" s="8" t="s">
        <v>325</v>
      </c>
      <c r="W62" s="15" t="s">
        <v>31</v>
      </c>
      <c r="X62" s="15" t="s">
        <v>32</v>
      </c>
      <c r="Y62" s="16" t="s">
        <v>33</v>
      </c>
      <c r="Z62" s="17" t="s">
        <v>368</v>
      </c>
      <c r="AA62" s="8" t="s">
        <v>372</v>
      </c>
      <c r="AB62" s="8" t="s">
        <v>373</v>
      </c>
      <c r="AC62" s="8" t="s">
        <v>372</v>
      </c>
      <c r="AD62" s="10" t="s">
        <v>374</v>
      </c>
    </row>
    <row r="63" spans="1:30" ht="17.25" x14ac:dyDescent="0.3">
      <c r="A63" s="8" t="s">
        <v>376</v>
      </c>
      <c r="B63" s="8" t="s">
        <v>40</v>
      </c>
      <c r="C63" s="9">
        <v>170001177</v>
      </c>
      <c r="D63" s="10">
        <v>15</v>
      </c>
      <c r="E63" s="10" t="s">
        <v>377</v>
      </c>
      <c r="F63" s="10" t="s">
        <v>377</v>
      </c>
      <c r="G63" s="11">
        <v>541961</v>
      </c>
      <c r="H63" s="12">
        <v>63828</v>
      </c>
      <c r="I63" s="12">
        <v>318938.65999999997</v>
      </c>
      <c r="J63" s="13">
        <v>143</v>
      </c>
      <c r="K63" s="13">
        <v>1</v>
      </c>
      <c r="L63" s="13">
        <v>0</v>
      </c>
      <c r="M63" s="13">
        <f t="shared" si="18"/>
        <v>6</v>
      </c>
      <c r="N63" s="13" t="str">
        <f t="shared" si="19"/>
        <v>RF</v>
      </c>
      <c r="O63" s="13"/>
      <c r="P63" s="13"/>
      <c r="Q63" s="13" t="s">
        <v>30</v>
      </c>
      <c r="R63" s="13"/>
      <c r="S63" s="13"/>
      <c r="T63" s="13"/>
      <c r="U63" s="14">
        <v>5</v>
      </c>
      <c r="V63" s="8" t="s">
        <v>325</v>
      </c>
      <c r="W63" s="15" t="s">
        <v>42</v>
      </c>
      <c r="X63" s="15" t="s">
        <v>32</v>
      </c>
      <c r="Y63" s="16" t="s">
        <v>33</v>
      </c>
      <c r="Z63" s="17" t="s">
        <v>378</v>
      </c>
      <c r="AA63" s="8" t="s">
        <v>348</v>
      </c>
      <c r="AB63" s="8" t="s">
        <v>379</v>
      </c>
      <c r="AC63" s="8" t="s">
        <v>348</v>
      </c>
      <c r="AD63" s="10" t="s">
        <v>380</v>
      </c>
    </row>
    <row r="64" spans="1:30" ht="17.25" x14ac:dyDescent="0.3">
      <c r="A64" s="8" t="s">
        <v>381</v>
      </c>
      <c r="B64" s="8" t="s">
        <v>40</v>
      </c>
      <c r="C64" s="9">
        <v>106726077</v>
      </c>
      <c r="D64" s="10">
        <v>15</v>
      </c>
      <c r="E64" s="10" t="s">
        <v>382</v>
      </c>
      <c r="F64" s="10" t="s">
        <v>382</v>
      </c>
      <c r="G64" s="11">
        <v>75609</v>
      </c>
      <c r="H64" s="12">
        <v>125491</v>
      </c>
      <c r="I64" s="12">
        <v>75609</v>
      </c>
      <c r="J64" s="13">
        <v>82</v>
      </c>
      <c r="K64" s="13">
        <v>1</v>
      </c>
      <c r="L64" s="13">
        <v>0</v>
      </c>
      <c r="M64" s="13">
        <f t="shared" si="18"/>
        <v>4</v>
      </c>
      <c r="N64" s="13" t="str">
        <f t="shared" si="19"/>
        <v>RF</v>
      </c>
      <c r="O64" s="13"/>
      <c r="P64" s="13"/>
      <c r="Q64" s="13" t="s">
        <v>30</v>
      </c>
      <c r="R64" s="13"/>
      <c r="S64" s="13"/>
      <c r="T64" s="13"/>
      <c r="U64" s="14">
        <v>3</v>
      </c>
      <c r="V64" s="8" t="s">
        <v>325</v>
      </c>
      <c r="W64" s="15" t="s">
        <v>31</v>
      </c>
      <c r="X64" s="15" t="s">
        <v>32</v>
      </c>
      <c r="Y64" s="16" t="s">
        <v>38</v>
      </c>
      <c r="Z64" s="17" t="s">
        <v>383</v>
      </c>
      <c r="AA64" s="8" t="s">
        <v>348</v>
      </c>
      <c r="AB64" s="8" t="s">
        <v>384</v>
      </c>
      <c r="AC64" s="8" t="s">
        <v>348</v>
      </c>
      <c r="AD64" s="10" t="s">
        <v>385</v>
      </c>
    </row>
    <row r="65" spans="1:30" ht="17.25" x14ac:dyDescent="0.3">
      <c r="A65" s="8" t="s">
        <v>386</v>
      </c>
      <c r="B65" s="8" t="s">
        <v>40</v>
      </c>
      <c r="C65" s="9">
        <v>165780470</v>
      </c>
      <c r="D65" s="10">
        <v>15</v>
      </c>
      <c r="E65" s="10" t="s">
        <v>387</v>
      </c>
      <c r="F65" s="10" t="s">
        <v>387</v>
      </c>
      <c r="G65" s="11">
        <v>468028</v>
      </c>
      <c r="H65" s="12">
        <v>60217</v>
      </c>
      <c r="I65" s="12">
        <v>357169</v>
      </c>
      <c r="J65" s="13">
        <v>173</v>
      </c>
      <c r="K65" s="13">
        <v>1</v>
      </c>
      <c r="L65" s="13">
        <v>0</v>
      </c>
      <c r="M65" s="13">
        <f t="shared" si="18"/>
        <v>7</v>
      </c>
      <c r="N65" s="13" t="str">
        <f t="shared" si="19"/>
        <v>RF</v>
      </c>
      <c r="O65" s="13"/>
      <c r="P65" s="13"/>
      <c r="Q65" s="13" t="s">
        <v>30</v>
      </c>
      <c r="R65" s="13"/>
      <c r="S65" s="13"/>
      <c r="T65" s="13"/>
      <c r="U65" s="14">
        <v>6</v>
      </c>
      <c r="V65" s="8" t="s">
        <v>325</v>
      </c>
      <c r="W65" s="15" t="s">
        <v>42</v>
      </c>
      <c r="X65" s="15" t="s">
        <v>32</v>
      </c>
      <c r="Y65" s="16" t="s">
        <v>38</v>
      </c>
      <c r="Z65" s="17" t="s">
        <v>388</v>
      </c>
      <c r="AA65" s="8" t="s">
        <v>347</v>
      </c>
      <c r="AB65" s="8" t="s">
        <v>389</v>
      </c>
      <c r="AC65" s="8" t="s">
        <v>347</v>
      </c>
      <c r="AD65" s="10" t="s">
        <v>390</v>
      </c>
    </row>
    <row r="66" spans="1:30" ht="17.25" x14ac:dyDescent="0.3">
      <c r="A66" s="8" t="s">
        <v>391</v>
      </c>
      <c r="B66" s="8" t="s">
        <v>40</v>
      </c>
      <c r="C66" s="9">
        <v>157925559</v>
      </c>
      <c r="D66" s="10">
        <v>15</v>
      </c>
      <c r="E66" s="10" t="s">
        <v>392</v>
      </c>
      <c r="F66" s="10" t="s">
        <v>392</v>
      </c>
      <c r="G66" s="11">
        <v>142431.4</v>
      </c>
      <c r="H66" s="12">
        <v>63170</v>
      </c>
      <c r="I66" s="12">
        <v>144540.1</v>
      </c>
      <c r="J66" s="13">
        <v>112</v>
      </c>
      <c r="K66" s="13">
        <v>1</v>
      </c>
      <c r="L66" s="13">
        <v>0</v>
      </c>
      <c r="M66" s="13">
        <f t="shared" si="18"/>
        <v>5</v>
      </c>
      <c r="N66" s="13" t="str">
        <f t="shared" si="19"/>
        <v>RF</v>
      </c>
      <c r="O66" s="13"/>
      <c r="P66" s="13"/>
      <c r="Q66" s="13" t="s">
        <v>30</v>
      </c>
      <c r="R66" s="13"/>
      <c r="S66" s="13"/>
      <c r="T66" s="13"/>
      <c r="U66" s="14">
        <v>4</v>
      </c>
      <c r="V66" s="8" t="s">
        <v>325</v>
      </c>
      <c r="W66" s="15" t="s">
        <v>42</v>
      </c>
      <c r="X66" s="15" t="s">
        <v>32</v>
      </c>
      <c r="Y66" s="16" t="s">
        <v>53</v>
      </c>
      <c r="Z66" s="17" t="s">
        <v>393</v>
      </c>
      <c r="AA66" s="8" t="s">
        <v>394</v>
      </c>
      <c r="AB66" s="8" t="s">
        <v>395</v>
      </c>
      <c r="AC66" s="8" t="s">
        <v>394</v>
      </c>
      <c r="AD66" s="10" t="s">
        <v>396</v>
      </c>
    </row>
    <row r="67" spans="1:30" ht="17.25" x14ac:dyDescent="0.3">
      <c r="A67" s="8" t="s">
        <v>397</v>
      </c>
      <c r="B67" s="8" t="s">
        <v>40</v>
      </c>
      <c r="C67" s="9">
        <v>9074584</v>
      </c>
      <c r="D67" s="10">
        <v>15</v>
      </c>
      <c r="E67" s="10" t="s">
        <v>398</v>
      </c>
      <c r="F67" s="10" t="s">
        <v>398</v>
      </c>
      <c r="G67" s="11">
        <v>972094</v>
      </c>
      <c r="H67" s="12">
        <v>61790</v>
      </c>
      <c r="I67" s="12">
        <v>244697</v>
      </c>
      <c r="J67" s="13">
        <v>112</v>
      </c>
      <c r="K67" s="13">
        <v>1</v>
      </c>
      <c r="L67" s="13">
        <v>0</v>
      </c>
      <c r="M67" s="13">
        <f t="shared" si="18"/>
        <v>5</v>
      </c>
      <c r="N67" s="13" t="str">
        <f t="shared" si="19"/>
        <v>RF</v>
      </c>
      <c r="O67" s="13"/>
      <c r="P67" s="13"/>
      <c r="Q67" s="13" t="s">
        <v>30</v>
      </c>
      <c r="R67" s="13"/>
      <c r="S67" s="13"/>
      <c r="T67" s="13"/>
      <c r="U67" s="14">
        <v>4</v>
      </c>
      <c r="V67" s="8" t="s">
        <v>325</v>
      </c>
      <c r="W67" s="15" t="s">
        <v>42</v>
      </c>
      <c r="X67" s="15" t="s">
        <v>32</v>
      </c>
      <c r="Y67" s="16" t="s">
        <v>38</v>
      </c>
      <c r="Z67" s="17" t="s">
        <v>399</v>
      </c>
      <c r="AA67" s="8" t="s">
        <v>394</v>
      </c>
      <c r="AB67" s="8" t="s">
        <v>394</v>
      </c>
      <c r="AC67" s="8" t="s">
        <v>394</v>
      </c>
      <c r="AD67" s="10" t="s">
        <v>400</v>
      </c>
    </row>
    <row r="68" spans="1:30" ht="17.25" x14ac:dyDescent="0.3">
      <c r="A68" s="8" t="s">
        <v>401</v>
      </c>
      <c r="B68" s="8" t="s">
        <v>40</v>
      </c>
      <c r="C68" s="9">
        <v>51146336</v>
      </c>
      <c r="D68" s="10">
        <v>1</v>
      </c>
      <c r="E68" s="10" t="s">
        <v>402</v>
      </c>
      <c r="F68" s="10" t="s">
        <v>402</v>
      </c>
      <c r="G68" s="11">
        <v>2916508.2</v>
      </c>
      <c r="H68" s="12">
        <v>115200</v>
      </c>
      <c r="I68" s="12">
        <v>345353</v>
      </c>
      <c r="J68" s="13">
        <v>96</v>
      </c>
      <c r="K68" s="13">
        <v>1</v>
      </c>
      <c r="L68" s="13">
        <v>0</v>
      </c>
      <c r="M68" s="13">
        <f t="shared" si="18"/>
        <v>4</v>
      </c>
      <c r="N68" s="13" t="str">
        <f t="shared" si="19"/>
        <v>RF</v>
      </c>
      <c r="O68" s="13"/>
      <c r="P68" s="13"/>
      <c r="Q68" s="13" t="s">
        <v>30</v>
      </c>
      <c r="R68" s="13"/>
      <c r="S68" s="13"/>
      <c r="T68" s="13"/>
      <c r="U68" s="14">
        <v>3</v>
      </c>
      <c r="V68" s="8" t="s">
        <v>325</v>
      </c>
      <c r="W68" s="15" t="s">
        <v>42</v>
      </c>
      <c r="X68" s="15" t="s">
        <v>32</v>
      </c>
      <c r="Y68" s="16" t="s">
        <v>33</v>
      </c>
      <c r="Z68" s="17" t="s">
        <v>403</v>
      </c>
      <c r="AA68" s="8" t="s">
        <v>348</v>
      </c>
      <c r="AB68" s="8" t="s">
        <v>349</v>
      </c>
      <c r="AC68" s="8" t="s">
        <v>348</v>
      </c>
      <c r="AD68" s="10" t="s">
        <v>404</v>
      </c>
    </row>
    <row r="69" spans="1:30" ht="17.25" x14ac:dyDescent="0.3">
      <c r="A69" s="8" t="s">
        <v>405</v>
      </c>
      <c r="B69" s="8" t="s">
        <v>40</v>
      </c>
      <c r="C69" s="9">
        <v>51146336</v>
      </c>
      <c r="D69" s="10">
        <v>1</v>
      </c>
      <c r="E69" s="10" t="s">
        <v>402</v>
      </c>
      <c r="F69" s="10" t="s">
        <v>402</v>
      </c>
      <c r="G69" s="11">
        <v>632465</v>
      </c>
      <c r="H69" s="12">
        <v>23623</v>
      </c>
      <c r="I69" s="12">
        <v>114619</v>
      </c>
      <c r="J69" s="13">
        <v>157</v>
      </c>
      <c r="K69" s="13">
        <v>1</v>
      </c>
      <c r="L69" s="13">
        <v>0</v>
      </c>
      <c r="M69" s="13">
        <f t="shared" si="18"/>
        <v>6</v>
      </c>
      <c r="N69" s="13" t="str">
        <f t="shared" si="19"/>
        <v>RF</v>
      </c>
      <c r="O69" s="13"/>
      <c r="P69" s="13"/>
      <c r="Q69" s="13" t="s">
        <v>30</v>
      </c>
      <c r="R69" s="13"/>
      <c r="S69" s="13"/>
      <c r="T69" s="13"/>
      <c r="U69" s="14">
        <v>5</v>
      </c>
      <c r="V69" s="8" t="s">
        <v>325</v>
      </c>
      <c r="W69" s="15" t="s">
        <v>42</v>
      </c>
      <c r="X69" s="15" t="s">
        <v>32</v>
      </c>
      <c r="Y69" s="16" t="s">
        <v>33</v>
      </c>
      <c r="Z69" s="17" t="s">
        <v>403</v>
      </c>
      <c r="AA69" s="8" t="s">
        <v>406</v>
      </c>
      <c r="AB69" s="8" t="s">
        <v>407</v>
      </c>
      <c r="AC69" s="8" t="s">
        <v>406</v>
      </c>
      <c r="AD69" s="10" t="s">
        <v>408</v>
      </c>
    </row>
    <row r="70" spans="1:30" ht="17.25" x14ac:dyDescent="0.3">
      <c r="A70" s="8" t="s">
        <v>409</v>
      </c>
      <c r="B70" s="8" t="s">
        <v>341</v>
      </c>
      <c r="C70" s="9">
        <v>127362994</v>
      </c>
      <c r="D70" s="10">
        <v>10</v>
      </c>
      <c r="E70" s="10" t="s">
        <v>65</v>
      </c>
      <c r="F70" s="10" t="s">
        <v>65</v>
      </c>
      <c r="G70" s="11">
        <v>42218</v>
      </c>
      <c r="H70" s="12">
        <v>1135</v>
      </c>
      <c r="I70" s="12">
        <v>13143</v>
      </c>
      <c r="J70" s="13">
        <v>173</v>
      </c>
      <c r="K70" s="13">
        <v>1</v>
      </c>
      <c r="L70" s="13">
        <v>0</v>
      </c>
      <c r="M70" s="13">
        <f t="shared" si="18"/>
        <v>4</v>
      </c>
      <c r="N70" s="13" t="str">
        <f t="shared" si="19"/>
        <v>RF</v>
      </c>
      <c r="O70" s="13"/>
      <c r="P70" s="13"/>
      <c r="Q70" s="13" t="s">
        <v>30</v>
      </c>
      <c r="R70" s="13"/>
      <c r="S70" s="13"/>
      <c r="T70" s="13"/>
      <c r="U70" s="14">
        <v>3</v>
      </c>
      <c r="V70" s="8" t="s">
        <v>48</v>
      </c>
      <c r="W70" s="15" t="s">
        <v>46</v>
      </c>
      <c r="X70" s="15" t="s">
        <v>32</v>
      </c>
      <c r="Y70" s="16" t="s">
        <v>33</v>
      </c>
      <c r="Z70" s="17" t="s">
        <v>66</v>
      </c>
      <c r="AA70" s="8" t="s">
        <v>54</v>
      </c>
      <c r="AB70" s="8" t="s">
        <v>67</v>
      </c>
      <c r="AC70" s="8" t="s">
        <v>54</v>
      </c>
      <c r="AD70" s="10" t="s">
        <v>68</v>
      </c>
    </row>
    <row r="71" spans="1:30" ht="17.25" x14ac:dyDescent="0.3">
      <c r="A71" s="8" t="s">
        <v>410</v>
      </c>
      <c r="B71" s="8" t="s">
        <v>308</v>
      </c>
      <c r="C71" s="9">
        <v>169151909</v>
      </c>
      <c r="D71" s="10">
        <v>15</v>
      </c>
      <c r="E71" s="10" t="s">
        <v>411</v>
      </c>
      <c r="F71" s="10" t="s">
        <v>411</v>
      </c>
      <c r="G71" s="11">
        <v>93061</v>
      </c>
      <c r="H71" s="12">
        <v>7332</v>
      </c>
      <c r="I71" s="12">
        <v>41760</v>
      </c>
      <c r="J71" s="13">
        <v>117</v>
      </c>
      <c r="K71" s="13">
        <v>1</v>
      </c>
      <c r="L71" s="13">
        <v>0</v>
      </c>
      <c r="M71" s="13">
        <f t="shared" si="18"/>
        <v>7</v>
      </c>
      <c r="N71" s="13" t="str">
        <f t="shared" si="19"/>
        <v>RF</v>
      </c>
      <c r="O71" s="13"/>
      <c r="P71" s="13"/>
      <c r="Q71" s="13" t="s">
        <v>30</v>
      </c>
      <c r="R71" s="13"/>
      <c r="S71" s="13"/>
      <c r="T71" s="13"/>
      <c r="U71" s="14">
        <v>6</v>
      </c>
      <c r="V71" s="8" t="s">
        <v>48</v>
      </c>
      <c r="W71" s="15" t="s">
        <v>61</v>
      </c>
      <c r="X71" s="15" t="s">
        <v>32</v>
      </c>
      <c r="Y71" s="16" t="s">
        <v>33</v>
      </c>
      <c r="Z71" s="17" t="s">
        <v>412</v>
      </c>
      <c r="AA71" s="8" t="s">
        <v>59</v>
      </c>
      <c r="AB71" s="8" t="s">
        <v>79</v>
      </c>
      <c r="AC71" s="8" t="s">
        <v>59</v>
      </c>
      <c r="AD71" s="10" t="s">
        <v>413</v>
      </c>
    </row>
    <row r="72" spans="1:30" ht="17.25" x14ac:dyDescent="0.3">
      <c r="A72" s="8" t="s">
        <v>414</v>
      </c>
      <c r="B72" s="8" t="s">
        <v>37</v>
      </c>
      <c r="C72" s="9">
        <v>134519912</v>
      </c>
      <c r="D72" s="10">
        <v>1</v>
      </c>
      <c r="E72" s="10" t="s">
        <v>415</v>
      </c>
      <c r="F72" s="10" t="s">
        <v>415</v>
      </c>
      <c r="G72" s="11">
        <v>51555</v>
      </c>
      <c r="H72" s="12">
        <v>10486</v>
      </c>
      <c r="I72" s="12">
        <v>36275</v>
      </c>
      <c r="J72" s="13">
        <v>25</v>
      </c>
      <c r="K72" s="13">
        <v>1</v>
      </c>
      <c r="L72" s="13">
        <v>0</v>
      </c>
      <c r="M72" s="13">
        <f t="shared" si="18"/>
        <v>5</v>
      </c>
      <c r="N72" s="13" t="str">
        <f t="shared" si="19"/>
        <v>RF</v>
      </c>
      <c r="O72" s="13"/>
      <c r="P72" s="13"/>
      <c r="Q72" s="13" t="s">
        <v>30</v>
      </c>
      <c r="R72" s="13"/>
      <c r="S72" s="13"/>
      <c r="T72" s="13"/>
      <c r="U72" s="14">
        <v>4</v>
      </c>
      <c r="V72" s="8" t="s">
        <v>48</v>
      </c>
      <c r="W72" s="15" t="s">
        <v>61</v>
      </c>
      <c r="X72" s="15" t="s">
        <v>32</v>
      </c>
      <c r="Y72" s="16" t="s">
        <v>33</v>
      </c>
      <c r="Z72" s="17" t="s">
        <v>416</v>
      </c>
      <c r="AA72" s="8" t="s">
        <v>417</v>
      </c>
      <c r="AB72" s="8" t="s">
        <v>418</v>
      </c>
      <c r="AC72" s="8" t="s">
        <v>417</v>
      </c>
      <c r="AD72" s="10" t="s">
        <v>419</v>
      </c>
    </row>
    <row r="73" spans="1:30" ht="17.25" x14ac:dyDescent="0.3">
      <c r="A73" s="8" t="s">
        <v>420</v>
      </c>
      <c r="B73" s="8" t="s">
        <v>37</v>
      </c>
      <c r="C73" s="9">
        <v>91311124</v>
      </c>
      <c r="D73" s="10">
        <v>1</v>
      </c>
      <c r="E73" s="10" t="s">
        <v>421</v>
      </c>
      <c r="F73" s="10" t="s">
        <v>421</v>
      </c>
      <c r="G73" s="11">
        <v>8581</v>
      </c>
      <c r="H73" s="12">
        <v>8390</v>
      </c>
      <c r="I73" s="12">
        <v>8696</v>
      </c>
      <c r="J73" s="13">
        <v>96</v>
      </c>
      <c r="K73" s="13">
        <v>1</v>
      </c>
      <c r="L73" s="13">
        <v>0</v>
      </c>
      <c r="M73" s="13">
        <f t="shared" si="18"/>
        <v>4</v>
      </c>
      <c r="N73" s="13" t="str">
        <f t="shared" si="19"/>
        <v>RF</v>
      </c>
      <c r="O73" s="13"/>
      <c r="P73" s="13"/>
      <c r="Q73" s="13" t="s">
        <v>30</v>
      </c>
      <c r="R73" s="13"/>
      <c r="S73" s="13"/>
      <c r="T73" s="13"/>
      <c r="U73" s="14">
        <v>3</v>
      </c>
      <c r="V73" s="8" t="s">
        <v>48</v>
      </c>
      <c r="W73" s="15" t="s">
        <v>46</v>
      </c>
      <c r="X73" s="15" t="s">
        <v>32</v>
      </c>
      <c r="Y73" s="16" t="s">
        <v>53</v>
      </c>
      <c r="Z73" s="17" t="s">
        <v>422</v>
      </c>
      <c r="AA73" s="8" t="s">
        <v>81</v>
      </c>
      <c r="AB73" s="8" t="s">
        <v>82</v>
      </c>
      <c r="AC73" s="8" t="s">
        <v>81</v>
      </c>
      <c r="AD73" s="10" t="s">
        <v>423</v>
      </c>
    </row>
    <row r="74" spans="1:30" ht="17.25" x14ac:dyDescent="0.3">
      <c r="A74" s="8" t="s">
        <v>424</v>
      </c>
      <c r="B74" s="8" t="s">
        <v>37</v>
      </c>
      <c r="C74" s="9">
        <v>156323785</v>
      </c>
      <c r="D74" s="10">
        <v>5</v>
      </c>
      <c r="E74" s="10" t="s">
        <v>425</v>
      </c>
      <c r="F74" s="10" t="s">
        <v>425</v>
      </c>
      <c r="G74" s="11">
        <v>14101</v>
      </c>
      <c r="H74" s="12">
        <v>5224</v>
      </c>
      <c r="I74" s="12">
        <v>10448</v>
      </c>
      <c r="J74" s="13">
        <v>61</v>
      </c>
      <c r="K74" s="13">
        <v>1</v>
      </c>
      <c r="L74" s="13">
        <v>0</v>
      </c>
      <c r="M74" s="13">
        <f t="shared" si="18"/>
        <v>3</v>
      </c>
      <c r="N74" s="13" t="str">
        <f t="shared" si="19"/>
        <v>RF</v>
      </c>
      <c r="O74" s="13"/>
      <c r="P74" s="13"/>
      <c r="Q74" s="13" t="s">
        <v>30</v>
      </c>
      <c r="R74" s="13"/>
      <c r="S74" s="13"/>
      <c r="T74" s="13"/>
      <c r="U74" s="14">
        <v>2</v>
      </c>
      <c r="V74" s="8" t="s">
        <v>48</v>
      </c>
      <c r="W74" s="15" t="s">
        <v>46</v>
      </c>
      <c r="X74" s="15" t="s">
        <v>32</v>
      </c>
      <c r="Y74" s="16" t="s">
        <v>38</v>
      </c>
      <c r="Z74" s="17" t="s">
        <v>426</v>
      </c>
      <c r="AA74" s="8" t="s">
        <v>73</v>
      </c>
      <c r="AB74" s="8" t="s">
        <v>339</v>
      </c>
      <c r="AC74" s="8" t="s">
        <v>73</v>
      </c>
      <c r="AD74" s="10" t="s">
        <v>427</v>
      </c>
    </row>
    <row r="75" spans="1:30" ht="17.25" x14ac:dyDescent="0.3">
      <c r="A75" s="8" t="s">
        <v>428</v>
      </c>
      <c r="B75" s="8" t="s">
        <v>37</v>
      </c>
      <c r="C75" s="9">
        <v>105932145</v>
      </c>
      <c r="D75" s="10">
        <v>10</v>
      </c>
      <c r="E75" s="10" t="s">
        <v>429</v>
      </c>
      <c r="F75" s="10" t="s">
        <v>429</v>
      </c>
      <c r="G75" s="11">
        <v>415948</v>
      </c>
      <c r="H75" s="12">
        <v>20907</v>
      </c>
      <c r="I75" s="12">
        <v>164053</v>
      </c>
      <c r="J75" s="13">
        <v>240</v>
      </c>
      <c r="K75" s="13">
        <v>1</v>
      </c>
      <c r="L75" s="13">
        <v>0</v>
      </c>
      <c r="M75" s="13">
        <f t="shared" si="18"/>
        <v>9</v>
      </c>
      <c r="N75" s="13" t="str">
        <f t="shared" si="19"/>
        <v>RF</v>
      </c>
      <c r="O75" s="13"/>
      <c r="P75" s="13"/>
      <c r="Q75" s="13" t="s">
        <v>30</v>
      </c>
      <c r="R75" s="13"/>
      <c r="S75" s="13"/>
      <c r="T75" s="13"/>
      <c r="U75" s="14">
        <v>8</v>
      </c>
      <c r="V75" s="8" t="s">
        <v>48</v>
      </c>
      <c r="W75" s="15" t="s">
        <v>61</v>
      </c>
      <c r="X75" s="15" t="s">
        <v>32</v>
      </c>
      <c r="Y75" s="16" t="s">
        <v>33</v>
      </c>
      <c r="Z75" s="17" t="s">
        <v>430</v>
      </c>
      <c r="AA75" s="8" t="s">
        <v>57</v>
      </c>
      <c r="AB75" s="8" t="s">
        <v>193</v>
      </c>
      <c r="AC75" s="8" t="s">
        <v>57</v>
      </c>
      <c r="AD75" s="10" t="s">
        <v>431</v>
      </c>
    </row>
    <row r="76" spans="1:30" ht="17.25" x14ac:dyDescent="0.3">
      <c r="A76" s="8" t="s">
        <v>432</v>
      </c>
      <c r="B76" s="8" t="s">
        <v>37</v>
      </c>
      <c r="C76" s="9">
        <v>178673117</v>
      </c>
      <c r="D76" s="10">
        <v>5</v>
      </c>
      <c r="E76" s="10" t="s">
        <v>208</v>
      </c>
      <c r="F76" s="10" t="s">
        <v>433</v>
      </c>
      <c r="G76" s="11">
        <v>52702</v>
      </c>
      <c r="H76" s="12">
        <v>1770</v>
      </c>
      <c r="I76" s="12">
        <v>10440</v>
      </c>
      <c r="J76" s="13">
        <v>61</v>
      </c>
      <c r="K76" s="13">
        <v>1</v>
      </c>
      <c r="L76" s="13">
        <v>0</v>
      </c>
      <c r="M76" s="13">
        <f t="shared" si="18"/>
        <v>3</v>
      </c>
      <c r="N76" s="13" t="str">
        <f t="shared" si="19"/>
        <v>RF</v>
      </c>
      <c r="O76" s="13"/>
      <c r="P76" s="13"/>
      <c r="Q76" s="13" t="s">
        <v>30</v>
      </c>
      <c r="R76" s="13"/>
      <c r="S76" s="13"/>
      <c r="T76" s="13"/>
      <c r="U76" s="14">
        <v>2</v>
      </c>
      <c r="V76" s="8" t="s">
        <v>48</v>
      </c>
      <c r="W76" s="15" t="s">
        <v>61</v>
      </c>
      <c r="X76" s="15" t="s">
        <v>32</v>
      </c>
      <c r="Y76" s="16" t="s">
        <v>38</v>
      </c>
      <c r="Z76" s="17" t="s">
        <v>209</v>
      </c>
      <c r="AA76" s="8" t="s">
        <v>51</v>
      </c>
      <c r="AB76" s="8" t="s">
        <v>434</v>
      </c>
      <c r="AC76" s="8" t="s">
        <v>51</v>
      </c>
      <c r="AD76" s="10" t="s">
        <v>210</v>
      </c>
    </row>
    <row r="77" spans="1:30" ht="17.25" x14ac:dyDescent="0.3">
      <c r="A77" s="8" t="s">
        <v>435</v>
      </c>
      <c r="B77" s="8" t="s">
        <v>37</v>
      </c>
      <c r="C77" s="9">
        <v>146607490</v>
      </c>
      <c r="D77" s="10">
        <v>5</v>
      </c>
      <c r="E77" s="10" t="s">
        <v>436</v>
      </c>
      <c r="F77" s="10" t="s">
        <v>436</v>
      </c>
      <c r="G77" s="11">
        <v>38530.86</v>
      </c>
      <c r="H77" s="12">
        <v>1197</v>
      </c>
      <c r="I77" s="12">
        <v>11983</v>
      </c>
      <c r="J77" s="13">
        <v>92</v>
      </c>
      <c r="K77" s="13">
        <v>1</v>
      </c>
      <c r="L77" s="13">
        <v>0</v>
      </c>
      <c r="M77" s="13">
        <f t="shared" si="18"/>
        <v>4</v>
      </c>
      <c r="N77" s="13" t="str">
        <f t="shared" si="19"/>
        <v>RF</v>
      </c>
      <c r="O77" s="13"/>
      <c r="P77" s="13"/>
      <c r="Q77" s="13" t="s">
        <v>30</v>
      </c>
      <c r="R77" s="13"/>
      <c r="S77" s="13"/>
      <c r="T77" s="13"/>
      <c r="U77" s="14">
        <v>3</v>
      </c>
      <c r="V77" s="8" t="s">
        <v>48</v>
      </c>
      <c r="W77" s="15" t="s">
        <v>46</v>
      </c>
      <c r="X77" s="15" t="s">
        <v>32</v>
      </c>
      <c r="Y77" s="16" t="s">
        <v>38</v>
      </c>
      <c r="Z77" s="17" t="s">
        <v>437</v>
      </c>
      <c r="AA77" s="8" t="s">
        <v>72</v>
      </c>
      <c r="AB77" s="8" t="s">
        <v>438</v>
      </c>
      <c r="AC77" s="8" t="s">
        <v>72</v>
      </c>
      <c r="AD77" s="10" t="s">
        <v>34</v>
      </c>
    </row>
    <row r="78" spans="1:30" ht="17.25" x14ac:dyDescent="0.3">
      <c r="A78" s="8" t="s">
        <v>439</v>
      </c>
      <c r="B78" s="8" t="s">
        <v>37</v>
      </c>
      <c r="C78" s="9">
        <v>176825140</v>
      </c>
      <c r="D78" s="10">
        <v>10</v>
      </c>
      <c r="E78" s="10" t="s">
        <v>440</v>
      </c>
      <c r="F78" s="10" t="s">
        <v>440</v>
      </c>
      <c r="G78" s="11">
        <v>48153</v>
      </c>
      <c r="H78" s="12">
        <v>10137</v>
      </c>
      <c r="I78" s="12">
        <v>29119</v>
      </c>
      <c r="J78" s="13">
        <v>87</v>
      </c>
      <c r="K78" s="13">
        <v>1</v>
      </c>
      <c r="L78" s="13">
        <v>1</v>
      </c>
      <c r="M78" s="13">
        <f t="shared" si="18"/>
        <v>3</v>
      </c>
      <c r="N78" s="13" t="str">
        <f t="shared" si="19"/>
        <v>S</v>
      </c>
      <c r="O78" s="13"/>
      <c r="P78" s="13"/>
      <c r="Q78" s="13" t="s">
        <v>30</v>
      </c>
      <c r="R78" s="13"/>
      <c r="S78" s="13"/>
      <c r="T78" s="13"/>
      <c r="U78" s="14">
        <v>3</v>
      </c>
      <c r="V78" s="8" t="s">
        <v>48</v>
      </c>
      <c r="W78" s="15" t="s">
        <v>46</v>
      </c>
      <c r="X78" s="15" t="s">
        <v>32</v>
      </c>
      <c r="Y78" s="16" t="s">
        <v>53</v>
      </c>
      <c r="Z78" s="17" t="s">
        <v>441</v>
      </c>
      <c r="AA78" s="8" t="s">
        <v>442</v>
      </c>
      <c r="AB78" s="8" t="s">
        <v>338</v>
      </c>
      <c r="AC78" s="8" t="s">
        <v>442</v>
      </c>
      <c r="AD78" s="10" t="s">
        <v>443</v>
      </c>
    </row>
    <row r="79" spans="1:30" ht="17.25" x14ac:dyDescent="0.3">
      <c r="A79" s="8" t="s">
        <v>445</v>
      </c>
      <c r="B79" s="8" t="s">
        <v>37</v>
      </c>
      <c r="C79" s="9">
        <v>183754668</v>
      </c>
      <c r="D79" s="10">
        <v>1</v>
      </c>
      <c r="E79" s="10" t="s">
        <v>446</v>
      </c>
      <c r="F79" s="10" t="s">
        <v>446</v>
      </c>
      <c r="G79" s="11">
        <v>138748</v>
      </c>
      <c r="H79" s="12">
        <v>20761</v>
      </c>
      <c r="I79" s="12">
        <v>62044</v>
      </c>
      <c r="J79" s="13">
        <v>96</v>
      </c>
      <c r="K79" s="13">
        <v>1</v>
      </c>
      <c r="L79" s="13">
        <v>0</v>
      </c>
      <c r="M79" s="13">
        <f t="shared" si="18"/>
        <v>4</v>
      </c>
      <c r="N79" s="13" t="str">
        <f t="shared" si="19"/>
        <v>RF</v>
      </c>
      <c r="O79" s="13"/>
      <c r="P79" s="13"/>
      <c r="Q79" s="13" t="s">
        <v>30</v>
      </c>
      <c r="R79" s="13"/>
      <c r="S79" s="13"/>
      <c r="T79" s="13"/>
      <c r="U79" s="14">
        <v>3</v>
      </c>
      <c r="V79" s="8" t="s">
        <v>48</v>
      </c>
      <c r="W79" s="15" t="s">
        <v>46</v>
      </c>
      <c r="X79" s="15" t="s">
        <v>32</v>
      </c>
      <c r="Y79" s="16" t="s">
        <v>38</v>
      </c>
      <c r="Z79" s="17" t="s">
        <v>447</v>
      </c>
      <c r="AA79" s="8" t="s">
        <v>62</v>
      </c>
      <c r="AB79" s="8" t="s">
        <v>448</v>
      </c>
      <c r="AC79" s="8" t="s">
        <v>62</v>
      </c>
      <c r="AD79" s="10" t="s">
        <v>449</v>
      </c>
    </row>
    <row r="80" spans="1:30" ht="17.25" x14ac:dyDescent="0.3">
      <c r="A80" s="8" t="s">
        <v>450</v>
      </c>
      <c r="B80" s="8" t="s">
        <v>41</v>
      </c>
      <c r="C80" s="9">
        <v>167255520</v>
      </c>
      <c r="D80" s="10">
        <v>10</v>
      </c>
      <c r="E80" s="10" t="s">
        <v>451</v>
      </c>
      <c r="F80" s="10" t="s">
        <v>451</v>
      </c>
      <c r="G80" s="11">
        <v>99939</v>
      </c>
      <c r="H80" s="12">
        <v>6104</v>
      </c>
      <c r="I80" s="12">
        <v>12168</v>
      </c>
      <c r="J80" s="13">
        <v>56</v>
      </c>
      <c r="K80" s="13">
        <v>1</v>
      </c>
      <c r="L80" s="13">
        <v>0</v>
      </c>
      <c r="M80" s="13">
        <f t="shared" ref="M80:M88" si="20">+U80+K80-L80</f>
        <v>3</v>
      </c>
      <c r="N80" s="13" t="str">
        <f t="shared" ref="N80:N88" si="21">IF(M80&lt;=0,"N",IF(M80&gt;U80,"RF",IF(M80&lt;U80,"RB",IF(M80=U80,"S"))))</f>
        <v>RF</v>
      </c>
      <c r="O80" s="13"/>
      <c r="P80" s="13"/>
      <c r="Q80" s="13" t="s">
        <v>30</v>
      </c>
      <c r="R80" s="13"/>
      <c r="S80" s="13"/>
      <c r="T80" s="13"/>
      <c r="U80" s="14">
        <v>2</v>
      </c>
      <c r="V80" s="8" t="s">
        <v>48</v>
      </c>
      <c r="W80" s="15" t="s">
        <v>46</v>
      </c>
      <c r="X80" s="15" t="s">
        <v>32</v>
      </c>
      <c r="Y80" s="16" t="s">
        <v>38</v>
      </c>
      <c r="Z80" s="17" t="s">
        <v>452</v>
      </c>
      <c r="AA80" s="8" t="s">
        <v>59</v>
      </c>
      <c r="AB80" s="8" t="s">
        <v>453</v>
      </c>
      <c r="AC80" s="8" t="s">
        <v>59</v>
      </c>
      <c r="AD80" s="10" t="s">
        <v>454</v>
      </c>
    </row>
    <row r="81" spans="1:30" ht="17.25" x14ac:dyDescent="0.3">
      <c r="A81" s="8" t="s">
        <v>455</v>
      </c>
      <c r="B81" s="8" t="s">
        <v>41</v>
      </c>
      <c r="C81" s="9">
        <v>161740812</v>
      </c>
      <c r="D81" s="10">
        <v>15</v>
      </c>
      <c r="E81" s="10" t="s">
        <v>456</v>
      </c>
      <c r="F81" s="10" t="s">
        <v>456</v>
      </c>
      <c r="G81" s="11">
        <v>628754</v>
      </c>
      <c r="H81" s="12">
        <v>29456</v>
      </c>
      <c r="I81" s="12">
        <v>27420</v>
      </c>
      <c r="J81" s="13">
        <v>20</v>
      </c>
      <c r="K81" s="13">
        <v>1</v>
      </c>
      <c r="L81" s="13">
        <v>0</v>
      </c>
      <c r="M81" s="13">
        <f t="shared" si="20"/>
        <v>2</v>
      </c>
      <c r="N81" s="13" t="str">
        <f t="shared" si="21"/>
        <v>RF</v>
      </c>
      <c r="O81" s="13"/>
      <c r="P81" s="13"/>
      <c r="Q81" s="13" t="s">
        <v>30</v>
      </c>
      <c r="R81" s="13"/>
      <c r="S81" s="13"/>
      <c r="T81" s="13"/>
      <c r="U81" s="14">
        <v>1</v>
      </c>
      <c r="V81" s="8" t="s">
        <v>48</v>
      </c>
      <c r="W81" s="15" t="s">
        <v>44</v>
      </c>
      <c r="X81" s="15" t="s">
        <v>36</v>
      </c>
      <c r="Y81" s="16" t="s">
        <v>33</v>
      </c>
      <c r="Z81" s="17" t="s">
        <v>457</v>
      </c>
      <c r="AA81" s="8" t="s">
        <v>104</v>
      </c>
      <c r="AB81" s="8" t="s">
        <v>444</v>
      </c>
      <c r="AC81" s="8" t="s">
        <v>104</v>
      </c>
      <c r="AD81" s="10" t="s">
        <v>458</v>
      </c>
    </row>
    <row r="82" spans="1:30" ht="17.25" x14ac:dyDescent="0.3">
      <c r="A82" s="8" t="s">
        <v>459</v>
      </c>
      <c r="B82" s="8" t="s">
        <v>41</v>
      </c>
      <c r="C82" s="9">
        <v>180537699</v>
      </c>
      <c r="D82" s="10">
        <v>10</v>
      </c>
      <c r="E82" s="10" t="s">
        <v>460</v>
      </c>
      <c r="F82" s="10" t="s">
        <v>460</v>
      </c>
      <c r="G82" s="11">
        <v>480789</v>
      </c>
      <c r="H82" s="12">
        <v>19297</v>
      </c>
      <c r="I82" s="12">
        <v>19297</v>
      </c>
      <c r="J82" s="13">
        <v>25</v>
      </c>
      <c r="K82" s="13">
        <v>1</v>
      </c>
      <c r="L82" s="13">
        <v>1</v>
      </c>
      <c r="M82" s="13">
        <f t="shared" si="20"/>
        <v>1</v>
      </c>
      <c r="N82" s="13" t="str">
        <f t="shared" si="21"/>
        <v>S</v>
      </c>
      <c r="O82" s="13"/>
      <c r="P82" s="13"/>
      <c r="Q82" s="13" t="s">
        <v>30</v>
      </c>
      <c r="R82" s="13"/>
      <c r="S82" s="13"/>
      <c r="T82" s="13"/>
      <c r="U82" s="14">
        <v>1</v>
      </c>
      <c r="V82" s="8" t="s">
        <v>48</v>
      </c>
      <c r="W82" s="15" t="s">
        <v>35</v>
      </c>
      <c r="X82" s="15" t="s">
        <v>36</v>
      </c>
      <c r="Y82" s="16" t="s">
        <v>33</v>
      </c>
      <c r="Z82" s="17" t="s">
        <v>461</v>
      </c>
      <c r="AA82" s="8" t="s">
        <v>69</v>
      </c>
      <c r="AB82" s="8" t="s">
        <v>79</v>
      </c>
      <c r="AC82" s="8" t="s">
        <v>69</v>
      </c>
      <c r="AD82" s="10" t="s">
        <v>462</v>
      </c>
    </row>
    <row r="83" spans="1:30" ht="17.25" x14ac:dyDescent="0.3">
      <c r="A83" s="8" t="s">
        <v>463</v>
      </c>
      <c r="B83" s="8" t="s">
        <v>41</v>
      </c>
      <c r="C83" s="9">
        <v>191697644</v>
      </c>
      <c r="D83" s="10">
        <v>10</v>
      </c>
      <c r="E83" s="10" t="s">
        <v>464</v>
      </c>
      <c r="F83" s="10" t="s">
        <v>464</v>
      </c>
      <c r="G83" s="11">
        <v>291801</v>
      </c>
      <c r="H83" s="12">
        <v>8670</v>
      </c>
      <c r="I83" s="12">
        <v>25980</v>
      </c>
      <c r="J83" s="13">
        <v>87</v>
      </c>
      <c r="K83" s="13">
        <v>1</v>
      </c>
      <c r="L83" s="13">
        <v>0</v>
      </c>
      <c r="M83" s="13">
        <f t="shared" si="20"/>
        <v>4</v>
      </c>
      <c r="N83" s="13" t="str">
        <f t="shared" si="21"/>
        <v>RF</v>
      </c>
      <c r="O83" s="13"/>
      <c r="P83" s="13"/>
      <c r="Q83" s="13" t="s">
        <v>30</v>
      </c>
      <c r="R83" s="13"/>
      <c r="S83" s="13"/>
      <c r="T83" s="13"/>
      <c r="U83" s="14">
        <v>3</v>
      </c>
      <c r="V83" s="8" t="s">
        <v>48</v>
      </c>
      <c r="W83" s="15" t="s">
        <v>46</v>
      </c>
      <c r="X83" s="15" t="s">
        <v>32</v>
      </c>
      <c r="Y83" s="16" t="s">
        <v>38</v>
      </c>
      <c r="Z83" s="17" t="s">
        <v>465</v>
      </c>
      <c r="AA83" s="8" t="s">
        <v>59</v>
      </c>
      <c r="AB83" s="8" t="s">
        <v>79</v>
      </c>
      <c r="AC83" s="8" t="s">
        <v>59</v>
      </c>
      <c r="AD83" s="10" t="s">
        <v>466</v>
      </c>
    </row>
    <row r="84" spans="1:30" ht="17.25" x14ac:dyDescent="0.3">
      <c r="A84" s="8" t="s">
        <v>467</v>
      </c>
      <c r="B84" s="8" t="s">
        <v>41</v>
      </c>
      <c r="C84" s="9">
        <v>136870353</v>
      </c>
      <c r="D84" s="10">
        <v>1</v>
      </c>
      <c r="E84" s="10" t="s">
        <v>468</v>
      </c>
      <c r="F84" s="10" t="s">
        <v>468</v>
      </c>
      <c r="G84" s="11">
        <v>634626</v>
      </c>
      <c r="H84" s="12">
        <v>19248</v>
      </c>
      <c r="I84" s="12">
        <v>115488</v>
      </c>
      <c r="J84" s="13">
        <v>187</v>
      </c>
      <c r="K84" s="13">
        <v>1</v>
      </c>
      <c r="L84" s="13">
        <v>0</v>
      </c>
      <c r="M84" s="13">
        <f t="shared" si="20"/>
        <v>7</v>
      </c>
      <c r="N84" s="13" t="str">
        <f t="shared" si="21"/>
        <v>RF</v>
      </c>
      <c r="O84" s="13"/>
      <c r="P84" s="13"/>
      <c r="Q84" s="13" t="s">
        <v>30</v>
      </c>
      <c r="R84" s="13"/>
      <c r="S84" s="13"/>
      <c r="T84" s="13"/>
      <c r="U84" s="14">
        <v>6</v>
      </c>
      <c r="V84" s="8" t="s">
        <v>48</v>
      </c>
      <c r="W84" s="15" t="s">
        <v>61</v>
      </c>
      <c r="X84" s="15" t="s">
        <v>32</v>
      </c>
      <c r="Y84" s="16" t="s">
        <v>38</v>
      </c>
      <c r="Z84" s="17" t="s">
        <v>469</v>
      </c>
      <c r="AA84" s="8" t="s">
        <v>73</v>
      </c>
      <c r="AB84" s="8" t="s">
        <v>470</v>
      </c>
      <c r="AC84" s="8" t="s">
        <v>73</v>
      </c>
      <c r="AD84" s="10" t="s">
        <v>471</v>
      </c>
    </row>
    <row r="85" spans="1:30" ht="17.25" x14ac:dyDescent="0.3">
      <c r="A85" s="8" t="s">
        <v>472</v>
      </c>
      <c r="B85" s="8" t="s">
        <v>47</v>
      </c>
      <c r="C85" s="9">
        <v>17622161</v>
      </c>
      <c r="D85" s="10">
        <v>10</v>
      </c>
      <c r="E85" s="10" t="s">
        <v>143</v>
      </c>
      <c r="F85" s="10" t="s">
        <v>473</v>
      </c>
      <c r="G85" s="11">
        <v>71077</v>
      </c>
      <c r="H85" s="12">
        <v>13040</v>
      </c>
      <c r="I85" s="12">
        <v>65200</v>
      </c>
      <c r="J85" s="13">
        <v>148</v>
      </c>
      <c r="K85" s="13">
        <v>1</v>
      </c>
      <c r="L85" s="13">
        <v>0</v>
      </c>
      <c r="M85" s="13">
        <f t="shared" si="20"/>
        <v>6</v>
      </c>
      <c r="N85" s="13" t="str">
        <f t="shared" si="21"/>
        <v>RF</v>
      </c>
      <c r="O85" s="13"/>
      <c r="P85" s="13"/>
      <c r="Q85" s="13" t="s">
        <v>30</v>
      </c>
      <c r="R85" s="13"/>
      <c r="S85" s="13"/>
      <c r="T85" s="13"/>
      <c r="U85" s="14">
        <v>5</v>
      </c>
      <c r="V85" s="8" t="s">
        <v>48</v>
      </c>
      <c r="W85" s="15" t="s">
        <v>144</v>
      </c>
      <c r="X85" s="15" t="s">
        <v>32</v>
      </c>
      <c r="Y85" s="16" t="s">
        <v>38</v>
      </c>
      <c r="Z85" s="17" t="s">
        <v>145</v>
      </c>
      <c r="AA85" s="8" t="s">
        <v>146</v>
      </c>
      <c r="AB85" s="8" t="s">
        <v>147</v>
      </c>
      <c r="AC85" s="8" t="s">
        <v>146</v>
      </c>
      <c r="AD85" s="10" t="s">
        <v>474</v>
      </c>
    </row>
    <row r="86" spans="1:30" ht="17.25" x14ac:dyDescent="0.3">
      <c r="A86" s="8" t="s">
        <v>475</v>
      </c>
      <c r="B86" s="8" t="s">
        <v>47</v>
      </c>
      <c r="C86" s="9">
        <v>16340863</v>
      </c>
      <c r="D86" s="10">
        <v>10</v>
      </c>
      <c r="E86" s="10" t="s">
        <v>476</v>
      </c>
      <c r="F86" s="10" t="s">
        <v>476</v>
      </c>
      <c r="G86" s="11">
        <v>49693</v>
      </c>
      <c r="H86" s="12">
        <v>10892</v>
      </c>
      <c r="I86" s="12">
        <v>39870</v>
      </c>
      <c r="J86" s="13">
        <v>117</v>
      </c>
      <c r="K86" s="13">
        <v>1</v>
      </c>
      <c r="L86" s="13">
        <v>0</v>
      </c>
      <c r="M86" s="13">
        <f t="shared" si="20"/>
        <v>5</v>
      </c>
      <c r="N86" s="13" t="str">
        <f t="shared" si="21"/>
        <v>RF</v>
      </c>
      <c r="O86" s="13"/>
      <c r="P86" s="13"/>
      <c r="Q86" s="13" t="s">
        <v>30</v>
      </c>
      <c r="R86" s="13"/>
      <c r="S86" s="13"/>
      <c r="T86" s="13"/>
      <c r="U86" s="14">
        <v>4</v>
      </c>
      <c r="V86" s="8" t="s">
        <v>48</v>
      </c>
      <c r="W86" s="15" t="s">
        <v>46</v>
      </c>
      <c r="X86" s="15" t="s">
        <v>32</v>
      </c>
      <c r="Y86" s="16" t="s">
        <v>33</v>
      </c>
      <c r="Z86" s="17" t="s">
        <v>477</v>
      </c>
      <c r="AA86" s="8" t="s">
        <v>220</v>
      </c>
      <c r="AB86" s="8" t="s">
        <v>221</v>
      </c>
      <c r="AC86" s="8" t="s">
        <v>220</v>
      </c>
      <c r="AD86" s="10" t="s">
        <v>478</v>
      </c>
    </row>
    <row r="87" spans="1:30" ht="17.25" x14ac:dyDescent="0.3">
      <c r="A87" s="8" t="s">
        <v>479</v>
      </c>
      <c r="B87" s="8" t="s">
        <v>47</v>
      </c>
      <c r="C87" s="9">
        <v>184765703</v>
      </c>
      <c r="D87" s="10">
        <v>10</v>
      </c>
      <c r="E87" s="10" t="s">
        <v>480</v>
      </c>
      <c r="F87" s="10" t="s">
        <v>480</v>
      </c>
      <c r="G87" s="11">
        <v>289593</v>
      </c>
      <c r="H87" s="12">
        <v>38472</v>
      </c>
      <c r="I87" s="12">
        <v>264117</v>
      </c>
      <c r="J87" s="13">
        <v>209</v>
      </c>
      <c r="K87" s="13">
        <v>1</v>
      </c>
      <c r="L87" s="13">
        <v>0</v>
      </c>
      <c r="M87" s="13">
        <f t="shared" si="20"/>
        <v>8</v>
      </c>
      <c r="N87" s="13" t="str">
        <f t="shared" si="21"/>
        <v>RF</v>
      </c>
      <c r="O87" s="13"/>
      <c r="P87" s="13"/>
      <c r="Q87" s="13" t="s">
        <v>30</v>
      </c>
      <c r="R87" s="13"/>
      <c r="S87" s="13"/>
      <c r="T87" s="13"/>
      <c r="U87" s="14">
        <v>7</v>
      </c>
      <c r="V87" s="8" t="s">
        <v>48</v>
      </c>
      <c r="W87" s="15" t="s">
        <v>61</v>
      </c>
      <c r="X87" s="15" t="s">
        <v>32</v>
      </c>
      <c r="Y87" s="16" t="s">
        <v>38</v>
      </c>
      <c r="Z87" s="17" t="s">
        <v>481</v>
      </c>
      <c r="AA87" s="8" t="s">
        <v>63</v>
      </c>
      <c r="AB87" s="8" t="s">
        <v>482</v>
      </c>
      <c r="AC87" s="8" t="s">
        <v>63</v>
      </c>
      <c r="AD87" s="10" t="s">
        <v>483</v>
      </c>
    </row>
    <row r="88" spans="1:30" ht="17.25" x14ac:dyDescent="0.3">
      <c r="A88" s="8" t="s">
        <v>484</v>
      </c>
      <c r="B88" s="8" t="s">
        <v>47</v>
      </c>
      <c r="C88" s="9">
        <v>184941365</v>
      </c>
      <c r="D88" s="10">
        <v>10</v>
      </c>
      <c r="E88" s="10" t="s">
        <v>485</v>
      </c>
      <c r="F88" s="10" t="s">
        <v>485</v>
      </c>
      <c r="G88" s="11">
        <v>36801</v>
      </c>
      <c r="H88" s="12">
        <v>18694</v>
      </c>
      <c r="I88" s="12">
        <v>37375</v>
      </c>
      <c r="J88" s="13">
        <v>240</v>
      </c>
      <c r="K88" s="13">
        <v>1</v>
      </c>
      <c r="L88" s="13">
        <v>0</v>
      </c>
      <c r="M88" s="13">
        <f t="shared" si="20"/>
        <v>9</v>
      </c>
      <c r="N88" s="13" t="str">
        <f t="shared" si="21"/>
        <v>RF</v>
      </c>
      <c r="O88" s="13"/>
      <c r="P88" s="13"/>
      <c r="Q88" s="13" t="s">
        <v>30</v>
      </c>
      <c r="R88" s="13"/>
      <c r="S88" s="13"/>
      <c r="T88" s="13"/>
      <c r="U88" s="14">
        <v>8</v>
      </c>
      <c r="V88" s="8" t="s">
        <v>48</v>
      </c>
      <c r="W88" s="15" t="s">
        <v>61</v>
      </c>
      <c r="X88" s="15" t="s">
        <v>32</v>
      </c>
      <c r="Y88" s="16" t="s">
        <v>38</v>
      </c>
      <c r="Z88" s="17" t="s">
        <v>486</v>
      </c>
      <c r="AA88" s="8" t="s">
        <v>122</v>
      </c>
      <c r="AB88" s="8" t="s">
        <v>252</v>
      </c>
      <c r="AC88" s="8" t="s">
        <v>122</v>
      </c>
      <c r="AD88" s="10" t="s">
        <v>487</v>
      </c>
    </row>
    <row r="89" spans="1:30" ht="17.25" x14ac:dyDescent="0.3">
      <c r="A89" s="8" t="s">
        <v>488</v>
      </c>
      <c r="B89" s="8" t="s">
        <v>47</v>
      </c>
      <c r="C89" s="9">
        <v>190839798</v>
      </c>
      <c r="D89" s="10">
        <v>10</v>
      </c>
      <c r="E89" s="10" t="s">
        <v>489</v>
      </c>
      <c r="F89" s="10" t="s">
        <v>489</v>
      </c>
      <c r="G89" s="11">
        <v>1017524</v>
      </c>
      <c r="H89" s="12">
        <v>30740</v>
      </c>
      <c r="I89" s="12">
        <v>92135</v>
      </c>
      <c r="J89" s="13">
        <v>87</v>
      </c>
      <c r="K89" s="13">
        <v>1</v>
      </c>
      <c r="L89" s="13">
        <v>0</v>
      </c>
      <c r="M89" s="13">
        <f t="shared" ref="M89" si="22">+U89+K89-L89</f>
        <v>4</v>
      </c>
      <c r="N89" s="13" t="str">
        <f t="shared" ref="N89" si="23">IF(M89&lt;=0,"N",IF(M89&gt;U89,"RF",IF(M89&lt;U89,"RB",IF(M89=U89,"S"))))</f>
        <v>RF</v>
      </c>
      <c r="O89" s="13"/>
      <c r="P89" s="13"/>
      <c r="Q89" s="13" t="s">
        <v>30</v>
      </c>
      <c r="R89" s="13"/>
      <c r="S89" s="13"/>
      <c r="T89" s="13"/>
      <c r="U89" s="14">
        <v>3</v>
      </c>
      <c r="V89" s="8" t="s">
        <v>48</v>
      </c>
      <c r="W89" s="15" t="s">
        <v>46</v>
      </c>
      <c r="X89" s="15" t="s">
        <v>32</v>
      </c>
      <c r="Y89" s="16" t="s">
        <v>38</v>
      </c>
      <c r="Z89" s="17" t="s">
        <v>490</v>
      </c>
      <c r="AA89" s="8" t="s">
        <v>63</v>
      </c>
      <c r="AB89" s="8" t="s">
        <v>482</v>
      </c>
      <c r="AC89" s="8" t="s">
        <v>63</v>
      </c>
      <c r="AD89" s="10" t="s">
        <v>491</v>
      </c>
    </row>
    <row r="90" spans="1:30" ht="17.25" x14ac:dyDescent="0.3">
      <c r="A90" s="8" t="s">
        <v>503</v>
      </c>
      <c r="B90" s="8" t="s">
        <v>37</v>
      </c>
      <c r="C90" s="9">
        <v>183976483</v>
      </c>
      <c r="D90" s="10">
        <v>15</v>
      </c>
      <c r="E90" s="10" t="s">
        <v>504</v>
      </c>
      <c r="F90" s="10" t="s">
        <v>504</v>
      </c>
      <c r="G90" s="11">
        <v>1475942</v>
      </c>
      <c r="H90" s="12">
        <v>61958</v>
      </c>
      <c r="I90" s="12">
        <v>368454</v>
      </c>
      <c r="J90" s="13">
        <v>173</v>
      </c>
      <c r="K90" s="13">
        <v>1</v>
      </c>
      <c r="L90" s="13">
        <v>0</v>
      </c>
      <c r="M90" s="13">
        <f t="shared" ref="M90" si="24">+U90+K90-L90</f>
        <v>7</v>
      </c>
      <c r="N90" s="13" t="str">
        <f t="shared" ref="N90" si="25">IF(M90&lt;=0,"N",IF(M90&gt;U90,"RF",IF(M90&lt;U90,"RB",IF(M90=U90,"S"))))</f>
        <v>RF</v>
      </c>
      <c r="O90" s="13"/>
      <c r="P90" s="13"/>
      <c r="Q90" s="13" t="s">
        <v>30</v>
      </c>
      <c r="R90" s="13"/>
      <c r="S90" s="13"/>
      <c r="T90" s="13"/>
      <c r="U90" s="14">
        <v>6</v>
      </c>
      <c r="V90" s="8" t="s">
        <v>325</v>
      </c>
      <c r="W90" s="15" t="s">
        <v>42</v>
      </c>
      <c r="X90" s="15" t="s">
        <v>32</v>
      </c>
      <c r="Y90" s="16" t="s">
        <v>38</v>
      </c>
      <c r="Z90" s="17" t="s">
        <v>505</v>
      </c>
      <c r="AA90" s="8" t="s">
        <v>506</v>
      </c>
      <c r="AB90" s="8" t="s">
        <v>501</v>
      </c>
      <c r="AC90" s="8" t="s">
        <v>506</v>
      </c>
      <c r="AD90" s="10" t="s">
        <v>507</v>
      </c>
    </row>
    <row r="91" spans="1:30" ht="17.25" x14ac:dyDescent="0.3">
      <c r="A91" s="8" t="s">
        <v>510</v>
      </c>
      <c r="B91" s="8" t="s">
        <v>41</v>
      </c>
      <c r="C91" s="9">
        <v>163954533</v>
      </c>
      <c r="D91" s="10">
        <v>22</v>
      </c>
      <c r="E91" s="10" t="s">
        <v>511</v>
      </c>
      <c r="F91" s="10" t="s">
        <v>511</v>
      </c>
      <c r="G91" s="11">
        <v>49877</v>
      </c>
      <c r="H91" s="12">
        <v>46284</v>
      </c>
      <c r="I91" s="12">
        <v>50265</v>
      </c>
      <c r="J91" s="13">
        <v>105</v>
      </c>
      <c r="K91" s="13">
        <v>1</v>
      </c>
      <c r="L91" s="13">
        <v>0</v>
      </c>
      <c r="M91" s="13">
        <f t="shared" ref="M91:M105" si="26">+U91+K91-L91</f>
        <v>5</v>
      </c>
      <c r="N91" s="13" t="str">
        <f t="shared" ref="N91:N105" si="27">IF(M91&lt;=0,"N",IF(M91&gt;U91,"RF",IF(M91&lt;U91,"RB",IF(M91=U91,"S"))))</f>
        <v>RF</v>
      </c>
      <c r="O91" s="13"/>
      <c r="P91" s="13"/>
      <c r="Q91" s="13" t="s">
        <v>30</v>
      </c>
      <c r="R91" s="13"/>
      <c r="S91" s="13"/>
      <c r="T91" s="13"/>
      <c r="U91" s="14">
        <v>4</v>
      </c>
      <c r="V91" s="8" t="s">
        <v>325</v>
      </c>
      <c r="W91" s="15" t="s">
        <v>42</v>
      </c>
      <c r="X91" s="15" t="s">
        <v>32</v>
      </c>
      <c r="Y91" s="16" t="s">
        <v>33</v>
      </c>
      <c r="Z91" s="17" t="s">
        <v>512</v>
      </c>
      <c r="AA91" s="8" t="s">
        <v>498</v>
      </c>
      <c r="AB91" s="8" t="s">
        <v>498</v>
      </c>
      <c r="AC91" s="8" t="s">
        <v>498</v>
      </c>
      <c r="AD91" s="10" t="s">
        <v>513</v>
      </c>
    </row>
    <row r="92" spans="1:30" ht="17.25" x14ac:dyDescent="0.3">
      <c r="A92" s="8" t="s">
        <v>514</v>
      </c>
      <c r="B92" s="8" t="s">
        <v>41</v>
      </c>
      <c r="C92" s="9">
        <v>163954533</v>
      </c>
      <c r="D92" s="10">
        <v>22</v>
      </c>
      <c r="E92" s="10" t="s">
        <v>511</v>
      </c>
      <c r="F92" s="10" t="s">
        <v>511</v>
      </c>
      <c r="G92" s="11">
        <v>7071</v>
      </c>
      <c r="H92" s="12">
        <v>6699</v>
      </c>
      <c r="I92" s="12">
        <v>7121</v>
      </c>
      <c r="J92" s="13">
        <v>105</v>
      </c>
      <c r="K92" s="13">
        <v>1</v>
      </c>
      <c r="L92" s="13">
        <v>0</v>
      </c>
      <c r="M92" s="13">
        <f t="shared" si="26"/>
        <v>5</v>
      </c>
      <c r="N92" s="13" t="str">
        <f t="shared" si="27"/>
        <v>RF</v>
      </c>
      <c r="O92" s="13"/>
      <c r="P92" s="13"/>
      <c r="Q92" s="13" t="s">
        <v>30</v>
      </c>
      <c r="R92" s="13"/>
      <c r="S92" s="13"/>
      <c r="T92" s="13"/>
      <c r="U92" s="14">
        <v>4</v>
      </c>
      <c r="V92" s="8" t="s">
        <v>325</v>
      </c>
      <c r="W92" s="15" t="s">
        <v>42</v>
      </c>
      <c r="X92" s="15" t="s">
        <v>32</v>
      </c>
      <c r="Y92" s="16" t="s">
        <v>33</v>
      </c>
      <c r="Z92" s="17" t="s">
        <v>512</v>
      </c>
      <c r="AA92" s="8" t="s">
        <v>498</v>
      </c>
      <c r="AB92" s="8" t="s">
        <v>494</v>
      </c>
      <c r="AC92" s="8" t="s">
        <v>498</v>
      </c>
      <c r="AD92" s="10" t="s">
        <v>495</v>
      </c>
    </row>
    <row r="93" spans="1:30" ht="17.25" x14ac:dyDescent="0.3">
      <c r="A93" s="8" t="s">
        <v>515</v>
      </c>
      <c r="B93" s="8" t="s">
        <v>41</v>
      </c>
      <c r="C93" s="9">
        <v>8065480</v>
      </c>
      <c r="D93" s="10">
        <v>1</v>
      </c>
      <c r="E93" s="10" t="s">
        <v>516</v>
      </c>
      <c r="F93" s="10" t="s">
        <v>516</v>
      </c>
      <c r="G93" s="11">
        <v>170641</v>
      </c>
      <c r="H93" s="12">
        <v>57599</v>
      </c>
      <c r="I93" s="12">
        <v>172169</v>
      </c>
      <c r="J93" s="13">
        <v>157</v>
      </c>
      <c r="K93" s="13">
        <v>1</v>
      </c>
      <c r="L93" s="13">
        <v>0</v>
      </c>
      <c r="M93" s="13">
        <f t="shared" si="26"/>
        <v>6</v>
      </c>
      <c r="N93" s="13" t="str">
        <f t="shared" si="27"/>
        <v>RF</v>
      </c>
      <c r="O93" s="13"/>
      <c r="P93" s="13"/>
      <c r="Q93" s="13" t="s">
        <v>30</v>
      </c>
      <c r="R93" s="13"/>
      <c r="S93" s="13"/>
      <c r="T93" s="13"/>
      <c r="U93" s="14">
        <v>5</v>
      </c>
      <c r="V93" s="8" t="s">
        <v>325</v>
      </c>
      <c r="W93" s="15" t="s">
        <v>42</v>
      </c>
      <c r="X93" s="15" t="s">
        <v>32</v>
      </c>
      <c r="Y93" s="16" t="s">
        <v>38</v>
      </c>
      <c r="Z93" s="17" t="s">
        <v>517</v>
      </c>
      <c r="AA93" s="8" t="s">
        <v>496</v>
      </c>
      <c r="AB93" s="8" t="s">
        <v>496</v>
      </c>
      <c r="AC93" s="8" t="s">
        <v>496</v>
      </c>
      <c r="AD93" s="10" t="s">
        <v>518</v>
      </c>
    </row>
    <row r="94" spans="1:30" ht="17.25" x14ac:dyDescent="0.3">
      <c r="A94" s="8" t="s">
        <v>519</v>
      </c>
      <c r="B94" s="8" t="s">
        <v>41</v>
      </c>
      <c r="C94" s="9">
        <v>2616295</v>
      </c>
      <c r="D94" s="10">
        <v>7</v>
      </c>
      <c r="E94" s="10" t="s">
        <v>520</v>
      </c>
      <c r="F94" s="10" t="s">
        <v>520</v>
      </c>
      <c r="G94" s="11">
        <v>1544637.23</v>
      </c>
      <c r="H94" s="12">
        <v>55232</v>
      </c>
      <c r="I94" s="12">
        <v>386624</v>
      </c>
      <c r="J94" s="13">
        <v>212</v>
      </c>
      <c r="K94" s="13">
        <v>1</v>
      </c>
      <c r="L94" s="13">
        <v>0</v>
      </c>
      <c r="M94" s="13">
        <f t="shared" si="26"/>
        <v>8</v>
      </c>
      <c r="N94" s="13" t="str">
        <f t="shared" si="27"/>
        <v>RF</v>
      </c>
      <c r="O94" s="13"/>
      <c r="P94" s="13"/>
      <c r="Q94" s="13" t="s">
        <v>30</v>
      </c>
      <c r="R94" s="13"/>
      <c r="S94" s="13"/>
      <c r="T94" s="13"/>
      <c r="U94" s="14">
        <v>7</v>
      </c>
      <c r="V94" s="8" t="s">
        <v>325</v>
      </c>
      <c r="W94" s="15" t="s">
        <v>42</v>
      </c>
      <c r="X94" s="15" t="s">
        <v>32</v>
      </c>
      <c r="Y94" s="16" t="s">
        <v>38</v>
      </c>
      <c r="Z94" s="17" t="s">
        <v>521</v>
      </c>
      <c r="AA94" s="8" t="s">
        <v>522</v>
      </c>
      <c r="AB94" s="8" t="s">
        <v>522</v>
      </c>
      <c r="AC94" s="8" t="s">
        <v>522</v>
      </c>
      <c r="AD94" s="10" t="s">
        <v>523</v>
      </c>
    </row>
    <row r="95" spans="1:30" ht="17.25" x14ac:dyDescent="0.3">
      <c r="A95" s="8" t="s">
        <v>524</v>
      </c>
      <c r="B95" s="8" t="s">
        <v>41</v>
      </c>
      <c r="C95" s="9">
        <v>2616295</v>
      </c>
      <c r="D95" s="10">
        <v>7</v>
      </c>
      <c r="E95" s="10" t="s">
        <v>520</v>
      </c>
      <c r="F95" s="10" t="s">
        <v>520</v>
      </c>
      <c r="G95" s="11">
        <v>353651</v>
      </c>
      <c r="H95" s="12">
        <v>13373</v>
      </c>
      <c r="I95" s="12">
        <v>93611</v>
      </c>
      <c r="J95" s="13">
        <v>212</v>
      </c>
      <c r="K95" s="13">
        <v>1</v>
      </c>
      <c r="L95" s="13">
        <v>0</v>
      </c>
      <c r="M95" s="13">
        <f t="shared" si="26"/>
        <v>8</v>
      </c>
      <c r="N95" s="13" t="str">
        <f t="shared" si="27"/>
        <v>RF</v>
      </c>
      <c r="O95" s="13"/>
      <c r="P95" s="13"/>
      <c r="Q95" s="13" t="s">
        <v>30</v>
      </c>
      <c r="R95" s="13"/>
      <c r="S95" s="13"/>
      <c r="T95" s="13"/>
      <c r="U95" s="14">
        <v>7</v>
      </c>
      <c r="V95" s="8" t="s">
        <v>325</v>
      </c>
      <c r="W95" s="15" t="s">
        <v>42</v>
      </c>
      <c r="X95" s="15" t="s">
        <v>32</v>
      </c>
      <c r="Y95" s="16" t="s">
        <v>38</v>
      </c>
      <c r="Z95" s="17" t="s">
        <v>521</v>
      </c>
      <c r="AA95" s="8" t="s">
        <v>522</v>
      </c>
      <c r="AB95" s="8" t="s">
        <v>525</v>
      </c>
      <c r="AC95" s="8" t="s">
        <v>522</v>
      </c>
      <c r="AD95" s="10" t="s">
        <v>495</v>
      </c>
    </row>
    <row r="96" spans="1:30" ht="17.25" x14ac:dyDescent="0.3">
      <c r="A96" s="8" t="s">
        <v>526</v>
      </c>
      <c r="B96" s="8" t="s">
        <v>41</v>
      </c>
      <c r="C96" s="9">
        <v>155279544</v>
      </c>
      <c r="D96" s="10">
        <v>1</v>
      </c>
      <c r="E96" s="10" t="s">
        <v>527</v>
      </c>
      <c r="F96" s="10" t="s">
        <v>527</v>
      </c>
      <c r="G96" s="11">
        <v>203596</v>
      </c>
      <c r="H96" s="12">
        <v>48689</v>
      </c>
      <c r="I96" s="12">
        <v>84603</v>
      </c>
      <c r="J96" s="13">
        <v>34</v>
      </c>
      <c r="K96" s="13">
        <v>1</v>
      </c>
      <c r="L96" s="13">
        <v>1</v>
      </c>
      <c r="M96" s="13">
        <f t="shared" si="26"/>
        <v>2</v>
      </c>
      <c r="N96" s="13" t="str">
        <f t="shared" si="27"/>
        <v>S</v>
      </c>
      <c r="O96" s="13"/>
      <c r="P96" s="13"/>
      <c r="Q96" s="13" t="s">
        <v>30</v>
      </c>
      <c r="R96" s="13"/>
      <c r="S96" s="13"/>
      <c r="T96" s="13"/>
      <c r="U96" s="14">
        <v>2</v>
      </c>
      <c r="V96" s="8" t="s">
        <v>325</v>
      </c>
      <c r="W96" s="15" t="s">
        <v>31</v>
      </c>
      <c r="X96" s="15" t="s">
        <v>32</v>
      </c>
      <c r="Y96" s="16" t="s">
        <v>38</v>
      </c>
      <c r="Z96" s="17" t="s">
        <v>528</v>
      </c>
      <c r="AA96" s="8" t="s">
        <v>498</v>
      </c>
      <c r="AB96" s="8" t="s">
        <v>498</v>
      </c>
      <c r="AC96" s="8" t="s">
        <v>498</v>
      </c>
      <c r="AD96" s="10" t="s">
        <v>529</v>
      </c>
    </row>
    <row r="97" spans="1:30" ht="17.25" x14ac:dyDescent="0.3">
      <c r="A97" s="8" t="s">
        <v>530</v>
      </c>
      <c r="B97" s="8" t="s">
        <v>41</v>
      </c>
      <c r="C97" s="9">
        <v>155279544</v>
      </c>
      <c r="D97" s="10">
        <v>1</v>
      </c>
      <c r="E97" s="10" t="s">
        <v>527</v>
      </c>
      <c r="F97" s="10" t="s">
        <v>527</v>
      </c>
      <c r="G97" s="11">
        <v>13083</v>
      </c>
      <c r="H97" s="12">
        <v>6731</v>
      </c>
      <c r="I97" s="12">
        <v>6286</v>
      </c>
      <c r="J97" s="13">
        <v>34</v>
      </c>
      <c r="K97" s="13">
        <v>1</v>
      </c>
      <c r="L97" s="13">
        <v>0</v>
      </c>
      <c r="M97" s="13">
        <f t="shared" si="26"/>
        <v>2</v>
      </c>
      <c r="N97" s="13" t="str">
        <f t="shared" si="27"/>
        <v>RF</v>
      </c>
      <c r="O97" s="13"/>
      <c r="P97" s="13"/>
      <c r="Q97" s="13" t="s">
        <v>30</v>
      </c>
      <c r="R97" s="13"/>
      <c r="S97" s="13"/>
      <c r="T97" s="13"/>
      <c r="U97" s="14">
        <v>1</v>
      </c>
      <c r="V97" s="8" t="s">
        <v>325</v>
      </c>
      <c r="W97" s="15" t="s">
        <v>31</v>
      </c>
      <c r="X97" s="15" t="s">
        <v>32</v>
      </c>
      <c r="Y97" s="16" t="s">
        <v>38</v>
      </c>
      <c r="Z97" s="17" t="s">
        <v>528</v>
      </c>
      <c r="AA97" s="8" t="s">
        <v>498</v>
      </c>
      <c r="AB97" s="8" t="s">
        <v>494</v>
      </c>
      <c r="AC97" s="8" t="s">
        <v>498</v>
      </c>
      <c r="AD97" s="10" t="s">
        <v>495</v>
      </c>
    </row>
    <row r="98" spans="1:30" ht="17.25" x14ac:dyDescent="0.3">
      <c r="A98" s="8" t="s">
        <v>531</v>
      </c>
      <c r="B98" s="8" t="s">
        <v>41</v>
      </c>
      <c r="C98" s="9">
        <v>2616295</v>
      </c>
      <c r="D98" s="10">
        <v>1</v>
      </c>
      <c r="E98" s="10" t="s">
        <v>520</v>
      </c>
      <c r="F98" s="10" t="s">
        <v>520</v>
      </c>
      <c r="G98" s="11">
        <v>1750512</v>
      </c>
      <c r="H98" s="12">
        <v>56649</v>
      </c>
      <c r="I98" s="12">
        <v>396543</v>
      </c>
      <c r="J98" s="13">
        <v>218</v>
      </c>
      <c r="K98" s="13">
        <v>1</v>
      </c>
      <c r="L98" s="13">
        <v>0</v>
      </c>
      <c r="M98" s="13">
        <f t="shared" si="26"/>
        <v>8</v>
      </c>
      <c r="N98" s="13" t="str">
        <f t="shared" si="27"/>
        <v>RF</v>
      </c>
      <c r="O98" s="13"/>
      <c r="P98" s="13"/>
      <c r="Q98" s="13" t="s">
        <v>30</v>
      </c>
      <c r="R98" s="13"/>
      <c r="S98" s="13"/>
      <c r="T98" s="13"/>
      <c r="U98" s="14">
        <v>7</v>
      </c>
      <c r="V98" s="8" t="s">
        <v>325</v>
      </c>
      <c r="W98" s="15" t="s">
        <v>42</v>
      </c>
      <c r="X98" s="15" t="s">
        <v>32</v>
      </c>
      <c r="Y98" s="16" t="s">
        <v>38</v>
      </c>
      <c r="Z98" s="17" t="s">
        <v>521</v>
      </c>
      <c r="AA98" s="8" t="s">
        <v>522</v>
      </c>
      <c r="AB98" s="8" t="s">
        <v>522</v>
      </c>
      <c r="AC98" s="8" t="s">
        <v>522</v>
      </c>
      <c r="AD98" s="10" t="s">
        <v>532</v>
      </c>
    </row>
    <row r="99" spans="1:30" ht="17.25" x14ac:dyDescent="0.3">
      <c r="A99" s="8" t="s">
        <v>533</v>
      </c>
      <c r="B99" s="8" t="s">
        <v>41</v>
      </c>
      <c r="C99" s="9">
        <v>2616295</v>
      </c>
      <c r="D99" s="10">
        <v>1</v>
      </c>
      <c r="E99" s="10" t="s">
        <v>520</v>
      </c>
      <c r="F99" s="10" t="s">
        <v>520</v>
      </c>
      <c r="G99" s="11">
        <v>372820</v>
      </c>
      <c r="H99" s="12">
        <v>12360</v>
      </c>
      <c r="I99" s="12">
        <v>86520</v>
      </c>
      <c r="J99" s="13">
        <v>218</v>
      </c>
      <c r="K99" s="13">
        <v>1</v>
      </c>
      <c r="L99" s="13">
        <v>0</v>
      </c>
      <c r="M99" s="13">
        <f t="shared" si="26"/>
        <v>8</v>
      </c>
      <c r="N99" s="13" t="str">
        <f t="shared" si="27"/>
        <v>RF</v>
      </c>
      <c r="O99" s="13"/>
      <c r="P99" s="13"/>
      <c r="Q99" s="13" t="s">
        <v>30</v>
      </c>
      <c r="R99" s="13"/>
      <c r="S99" s="13"/>
      <c r="T99" s="13"/>
      <c r="U99" s="14">
        <v>7</v>
      </c>
      <c r="V99" s="8" t="s">
        <v>325</v>
      </c>
      <c r="W99" s="15" t="s">
        <v>42</v>
      </c>
      <c r="X99" s="15" t="s">
        <v>32</v>
      </c>
      <c r="Y99" s="16" t="s">
        <v>38</v>
      </c>
      <c r="Z99" s="17" t="s">
        <v>521</v>
      </c>
      <c r="AA99" s="8" t="s">
        <v>522</v>
      </c>
      <c r="AB99" s="8" t="s">
        <v>525</v>
      </c>
      <c r="AC99" s="8" t="s">
        <v>522</v>
      </c>
      <c r="AD99" s="10" t="s">
        <v>495</v>
      </c>
    </row>
    <row r="100" spans="1:30" ht="17.25" x14ac:dyDescent="0.3">
      <c r="A100" s="8" t="s">
        <v>534</v>
      </c>
      <c r="B100" s="8" t="s">
        <v>41</v>
      </c>
      <c r="C100" s="9">
        <v>158769835</v>
      </c>
      <c r="D100" s="10">
        <v>22</v>
      </c>
      <c r="E100" s="10" t="s">
        <v>535</v>
      </c>
      <c r="F100" s="10" t="s">
        <v>535</v>
      </c>
      <c r="G100" s="11">
        <v>693390</v>
      </c>
      <c r="H100" s="12">
        <v>53096</v>
      </c>
      <c r="I100" s="12">
        <v>152152</v>
      </c>
      <c r="J100" s="13">
        <v>75</v>
      </c>
      <c r="K100" s="13">
        <v>1</v>
      </c>
      <c r="L100" s="13">
        <v>0</v>
      </c>
      <c r="M100" s="13">
        <f t="shared" si="26"/>
        <v>4</v>
      </c>
      <c r="N100" s="13" t="str">
        <f t="shared" si="27"/>
        <v>RF</v>
      </c>
      <c r="O100" s="13"/>
      <c r="P100" s="13"/>
      <c r="Q100" s="13" t="s">
        <v>30</v>
      </c>
      <c r="R100" s="13"/>
      <c r="S100" s="13"/>
      <c r="T100" s="13"/>
      <c r="U100" s="14">
        <v>3</v>
      </c>
      <c r="V100" s="8" t="s">
        <v>325</v>
      </c>
      <c r="W100" s="15" t="s">
        <v>61</v>
      </c>
      <c r="X100" s="15" t="s">
        <v>32</v>
      </c>
      <c r="Y100" s="16" t="s">
        <v>38</v>
      </c>
      <c r="Z100" s="17" t="s">
        <v>536</v>
      </c>
      <c r="AA100" s="8" t="s">
        <v>509</v>
      </c>
      <c r="AB100" s="8" t="s">
        <v>509</v>
      </c>
      <c r="AC100" s="8" t="s">
        <v>509</v>
      </c>
      <c r="AD100" s="10" t="s">
        <v>537</v>
      </c>
    </row>
    <row r="101" spans="1:30" ht="17.25" x14ac:dyDescent="0.3">
      <c r="A101" s="8" t="s">
        <v>538</v>
      </c>
      <c r="B101" s="8" t="s">
        <v>41</v>
      </c>
      <c r="C101" s="9">
        <v>158769835</v>
      </c>
      <c r="D101" s="10">
        <v>22</v>
      </c>
      <c r="E101" s="10" t="s">
        <v>535</v>
      </c>
      <c r="F101" s="10" t="s">
        <v>535</v>
      </c>
      <c r="G101" s="11">
        <v>8447</v>
      </c>
      <c r="H101" s="12">
        <v>11759</v>
      </c>
      <c r="I101" s="12">
        <v>8490</v>
      </c>
      <c r="J101" s="13">
        <v>75</v>
      </c>
      <c r="K101" s="13">
        <v>1</v>
      </c>
      <c r="L101" s="13">
        <v>0</v>
      </c>
      <c r="M101" s="13">
        <f t="shared" si="26"/>
        <v>4</v>
      </c>
      <c r="N101" s="13" t="str">
        <f t="shared" si="27"/>
        <v>RF</v>
      </c>
      <c r="O101" s="13"/>
      <c r="P101" s="13"/>
      <c r="Q101" s="13" t="s">
        <v>30</v>
      </c>
      <c r="R101" s="13"/>
      <c r="S101" s="13"/>
      <c r="T101" s="13"/>
      <c r="U101" s="14">
        <v>3</v>
      </c>
      <c r="V101" s="8" t="s">
        <v>325</v>
      </c>
      <c r="W101" s="15" t="s">
        <v>61</v>
      </c>
      <c r="X101" s="15" t="s">
        <v>32</v>
      </c>
      <c r="Y101" s="16" t="s">
        <v>53</v>
      </c>
      <c r="Z101" s="17" t="s">
        <v>536</v>
      </c>
      <c r="AA101" s="8" t="s">
        <v>509</v>
      </c>
      <c r="AB101" s="8" t="s">
        <v>494</v>
      </c>
      <c r="AC101" s="8" t="s">
        <v>509</v>
      </c>
      <c r="AD101" s="10" t="s">
        <v>495</v>
      </c>
    </row>
    <row r="102" spans="1:30" ht="17.25" x14ac:dyDescent="0.3">
      <c r="A102" s="8" t="s">
        <v>540</v>
      </c>
      <c r="B102" s="8" t="s">
        <v>41</v>
      </c>
      <c r="C102" s="9">
        <v>165462211</v>
      </c>
      <c r="D102" s="10">
        <v>1</v>
      </c>
      <c r="E102" s="10" t="s">
        <v>541</v>
      </c>
      <c r="F102" s="10" t="s">
        <v>541</v>
      </c>
      <c r="G102" s="11">
        <v>1434777</v>
      </c>
      <c r="H102" s="12">
        <v>67540</v>
      </c>
      <c r="I102" s="12">
        <v>270140</v>
      </c>
      <c r="J102" s="13">
        <v>126</v>
      </c>
      <c r="K102" s="13">
        <v>1</v>
      </c>
      <c r="L102" s="13">
        <v>0</v>
      </c>
      <c r="M102" s="13">
        <f t="shared" si="26"/>
        <v>5</v>
      </c>
      <c r="N102" s="13" t="str">
        <f t="shared" si="27"/>
        <v>RF</v>
      </c>
      <c r="O102" s="13"/>
      <c r="P102" s="13"/>
      <c r="Q102" s="13" t="s">
        <v>30</v>
      </c>
      <c r="R102" s="13"/>
      <c r="S102" s="13"/>
      <c r="T102" s="13"/>
      <c r="U102" s="14">
        <v>4</v>
      </c>
      <c r="V102" s="8" t="s">
        <v>325</v>
      </c>
      <c r="W102" s="15" t="s">
        <v>42</v>
      </c>
      <c r="X102" s="15" t="s">
        <v>32</v>
      </c>
      <c r="Y102" s="16" t="s">
        <v>38</v>
      </c>
      <c r="Z102" s="17" t="s">
        <v>542</v>
      </c>
      <c r="AA102" s="8" t="s">
        <v>539</v>
      </c>
      <c r="AB102" s="8" t="s">
        <v>539</v>
      </c>
      <c r="AC102" s="8" t="s">
        <v>539</v>
      </c>
      <c r="AD102" s="10" t="s">
        <v>543</v>
      </c>
    </row>
    <row r="103" spans="1:30" ht="17.25" x14ac:dyDescent="0.3">
      <c r="A103" s="8" t="s">
        <v>544</v>
      </c>
      <c r="B103" s="8" t="s">
        <v>41</v>
      </c>
      <c r="C103" s="9">
        <v>148229614</v>
      </c>
      <c r="D103" s="10">
        <v>7</v>
      </c>
      <c r="E103" s="10" t="s">
        <v>545</v>
      </c>
      <c r="F103" s="10" t="s">
        <v>545</v>
      </c>
      <c r="G103" s="11">
        <v>437142</v>
      </c>
      <c r="H103" s="12">
        <v>51431</v>
      </c>
      <c r="I103" s="12">
        <v>154159</v>
      </c>
      <c r="J103" s="13">
        <v>90</v>
      </c>
      <c r="K103" s="13">
        <v>1</v>
      </c>
      <c r="L103" s="13">
        <v>0</v>
      </c>
      <c r="M103" s="13">
        <f t="shared" si="26"/>
        <v>4</v>
      </c>
      <c r="N103" s="13" t="str">
        <f t="shared" si="27"/>
        <v>RF</v>
      </c>
      <c r="O103" s="13"/>
      <c r="P103" s="13"/>
      <c r="Q103" s="13" t="s">
        <v>30</v>
      </c>
      <c r="R103" s="13"/>
      <c r="S103" s="13"/>
      <c r="T103" s="13"/>
      <c r="U103" s="14">
        <v>3</v>
      </c>
      <c r="V103" s="8" t="s">
        <v>325</v>
      </c>
      <c r="W103" s="15" t="s">
        <v>31</v>
      </c>
      <c r="X103" s="15" t="s">
        <v>32</v>
      </c>
      <c r="Y103" s="16" t="s">
        <v>38</v>
      </c>
      <c r="Z103" s="17" t="s">
        <v>546</v>
      </c>
      <c r="AA103" s="8" t="s">
        <v>547</v>
      </c>
      <c r="AB103" s="8" t="s">
        <v>548</v>
      </c>
      <c r="AC103" s="8" t="s">
        <v>547</v>
      </c>
      <c r="AD103" s="10" t="s">
        <v>549</v>
      </c>
    </row>
    <row r="104" spans="1:30" ht="17.25" x14ac:dyDescent="0.3">
      <c r="A104" s="8" t="s">
        <v>550</v>
      </c>
      <c r="B104" s="8" t="s">
        <v>41</v>
      </c>
      <c r="C104" s="9">
        <v>148229614</v>
      </c>
      <c r="D104" s="10">
        <v>7</v>
      </c>
      <c r="E104" s="10" t="s">
        <v>545</v>
      </c>
      <c r="F104" s="10" t="s">
        <v>545</v>
      </c>
      <c r="G104" s="11">
        <v>43979</v>
      </c>
      <c r="H104" s="12">
        <v>6628</v>
      </c>
      <c r="I104" s="12">
        <v>6628</v>
      </c>
      <c r="J104" s="13">
        <v>28</v>
      </c>
      <c r="K104" s="13">
        <v>1</v>
      </c>
      <c r="L104" s="13">
        <v>0</v>
      </c>
      <c r="M104" s="13">
        <f t="shared" si="26"/>
        <v>2</v>
      </c>
      <c r="N104" s="13" t="str">
        <f t="shared" si="27"/>
        <v>RF</v>
      </c>
      <c r="O104" s="13"/>
      <c r="P104" s="13"/>
      <c r="Q104" s="13" t="s">
        <v>30</v>
      </c>
      <c r="R104" s="13"/>
      <c r="S104" s="13"/>
      <c r="T104" s="13"/>
      <c r="U104" s="14">
        <v>1</v>
      </c>
      <c r="V104" s="8" t="s">
        <v>325</v>
      </c>
      <c r="W104" s="15" t="s">
        <v>31</v>
      </c>
      <c r="X104" s="15" t="s">
        <v>32</v>
      </c>
      <c r="Y104" s="16" t="s">
        <v>38</v>
      </c>
      <c r="Z104" s="17" t="s">
        <v>546</v>
      </c>
      <c r="AA104" s="8" t="s">
        <v>547</v>
      </c>
      <c r="AB104" s="8" t="s">
        <v>548</v>
      </c>
      <c r="AC104" s="8" t="s">
        <v>547</v>
      </c>
      <c r="AD104" s="10" t="s">
        <v>495</v>
      </c>
    </row>
    <row r="105" spans="1:30" ht="17.25" x14ac:dyDescent="0.3">
      <c r="A105" s="8" t="s">
        <v>551</v>
      </c>
      <c r="B105" s="8" t="s">
        <v>41</v>
      </c>
      <c r="C105" s="9">
        <v>161149246</v>
      </c>
      <c r="D105" s="10">
        <v>15</v>
      </c>
      <c r="E105" s="10" t="s">
        <v>552</v>
      </c>
      <c r="F105" s="10" t="s">
        <v>552</v>
      </c>
      <c r="G105" s="11">
        <v>553070</v>
      </c>
      <c r="H105" s="12">
        <v>64717</v>
      </c>
      <c r="I105" s="12">
        <v>384566</v>
      </c>
      <c r="J105" s="13">
        <v>173</v>
      </c>
      <c r="K105" s="13">
        <v>1</v>
      </c>
      <c r="L105" s="13">
        <v>0</v>
      </c>
      <c r="M105" s="13">
        <f t="shared" si="26"/>
        <v>7</v>
      </c>
      <c r="N105" s="13" t="str">
        <f t="shared" si="27"/>
        <v>RF</v>
      </c>
      <c r="O105" s="13"/>
      <c r="P105" s="13"/>
      <c r="Q105" s="13" t="s">
        <v>30</v>
      </c>
      <c r="R105" s="13"/>
      <c r="S105" s="13"/>
      <c r="T105" s="13"/>
      <c r="U105" s="14">
        <v>6</v>
      </c>
      <c r="V105" s="8" t="s">
        <v>325</v>
      </c>
      <c r="W105" s="15" t="s">
        <v>42</v>
      </c>
      <c r="X105" s="15" t="s">
        <v>32</v>
      </c>
      <c r="Y105" s="16" t="s">
        <v>38</v>
      </c>
      <c r="Z105" s="17" t="s">
        <v>553</v>
      </c>
      <c r="AA105" s="8" t="s">
        <v>554</v>
      </c>
      <c r="AB105" s="8" t="s">
        <v>493</v>
      </c>
      <c r="AC105" s="8" t="s">
        <v>554</v>
      </c>
      <c r="AD105" s="10" t="s">
        <v>555</v>
      </c>
    </row>
    <row r="106" spans="1:30" ht="17.25" x14ac:dyDescent="0.3">
      <c r="A106" s="8" t="s">
        <v>557</v>
      </c>
      <c r="B106" s="8" t="s">
        <v>41</v>
      </c>
      <c r="C106" s="9">
        <v>161714769</v>
      </c>
      <c r="D106" s="10">
        <v>22</v>
      </c>
      <c r="E106" s="10" t="s">
        <v>558</v>
      </c>
      <c r="F106" s="10" t="s">
        <v>558</v>
      </c>
      <c r="G106" s="11">
        <v>12722</v>
      </c>
      <c r="H106" s="12">
        <v>43397</v>
      </c>
      <c r="I106" s="12">
        <v>12722</v>
      </c>
      <c r="J106" s="13">
        <v>105</v>
      </c>
      <c r="K106" s="13">
        <v>1</v>
      </c>
      <c r="L106" s="13">
        <v>0</v>
      </c>
      <c r="M106" s="13">
        <f t="shared" ref="M106:M116" si="28">+U106+K106-L106</f>
        <v>5</v>
      </c>
      <c r="N106" s="13" t="str">
        <f t="shared" ref="N106:N116" si="29">IF(M106&lt;=0,"N",IF(M106&gt;U106,"RF",IF(M106&lt;U106,"RB",IF(M106=U106,"S"))))</f>
        <v>RF</v>
      </c>
      <c r="O106" s="13"/>
      <c r="P106" s="13"/>
      <c r="Q106" s="13" t="s">
        <v>30</v>
      </c>
      <c r="R106" s="13"/>
      <c r="S106" s="13"/>
      <c r="T106" s="13"/>
      <c r="U106" s="14">
        <v>4</v>
      </c>
      <c r="V106" s="8" t="s">
        <v>325</v>
      </c>
      <c r="W106" s="15" t="s">
        <v>42</v>
      </c>
      <c r="X106" s="15" t="s">
        <v>32</v>
      </c>
      <c r="Y106" s="16" t="s">
        <v>38</v>
      </c>
      <c r="Z106" s="17" t="s">
        <v>559</v>
      </c>
      <c r="AA106" s="8" t="s">
        <v>560</v>
      </c>
      <c r="AB106" s="8" t="s">
        <v>561</v>
      </c>
      <c r="AC106" s="8" t="s">
        <v>560</v>
      </c>
      <c r="AD106" s="10" t="s">
        <v>562</v>
      </c>
    </row>
    <row r="107" spans="1:30" ht="17.25" x14ac:dyDescent="0.3">
      <c r="A107" s="8" t="s">
        <v>563</v>
      </c>
      <c r="B107" s="8" t="s">
        <v>41</v>
      </c>
      <c r="C107" s="9">
        <v>162761521</v>
      </c>
      <c r="D107" s="10">
        <v>22</v>
      </c>
      <c r="E107" s="10" t="s">
        <v>564</v>
      </c>
      <c r="F107" s="10" t="s">
        <v>564</v>
      </c>
      <c r="G107" s="11">
        <v>523122</v>
      </c>
      <c r="H107" s="12">
        <v>63312</v>
      </c>
      <c r="I107" s="12">
        <v>63311</v>
      </c>
      <c r="J107" s="13">
        <v>13</v>
      </c>
      <c r="K107" s="13">
        <v>1</v>
      </c>
      <c r="L107" s="13">
        <v>0</v>
      </c>
      <c r="M107" s="13">
        <f t="shared" si="28"/>
        <v>2</v>
      </c>
      <c r="N107" s="13" t="str">
        <f t="shared" si="29"/>
        <v>RF</v>
      </c>
      <c r="O107" s="13"/>
      <c r="P107" s="13"/>
      <c r="Q107" s="13" t="s">
        <v>30</v>
      </c>
      <c r="R107" s="13"/>
      <c r="S107" s="13"/>
      <c r="T107" s="13"/>
      <c r="U107" s="14">
        <v>1</v>
      </c>
      <c r="V107" s="8" t="s">
        <v>325</v>
      </c>
      <c r="W107" s="15" t="s">
        <v>35</v>
      </c>
      <c r="X107" s="15" t="s">
        <v>36</v>
      </c>
      <c r="Y107" s="16" t="s">
        <v>33</v>
      </c>
      <c r="Z107" s="17" t="s">
        <v>565</v>
      </c>
      <c r="AA107" s="8" t="s">
        <v>509</v>
      </c>
      <c r="AB107" s="8" t="s">
        <v>493</v>
      </c>
      <c r="AC107" s="8" t="s">
        <v>509</v>
      </c>
      <c r="AD107" s="10" t="s">
        <v>566</v>
      </c>
    </row>
    <row r="108" spans="1:30" ht="17.25" x14ac:dyDescent="0.3">
      <c r="A108" s="8" t="s">
        <v>567</v>
      </c>
      <c r="B108" s="8" t="s">
        <v>41</v>
      </c>
      <c r="C108" s="9">
        <v>163022963</v>
      </c>
      <c r="D108" s="10">
        <v>7</v>
      </c>
      <c r="E108" s="10" t="s">
        <v>568</v>
      </c>
      <c r="F108" s="10" t="s">
        <v>568</v>
      </c>
      <c r="G108" s="11">
        <v>22503</v>
      </c>
      <c r="H108" s="12">
        <v>43601</v>
      </c>
      <c r="I108" s="12">
        <v>22503</v>
      </c>
      <c r="J108" s="13">
        <v>120</v>
      </c>
      <c r="K108" s="13">
        <v>1</v>
      </c>
      <c r="L108" s="13" t="e">
        <f>#REF!</f>
        <v>#REF!</v>
      </c>
      <c r="M108" s="13" t="e">
        <f t="shared" si="28"/>
        <v>#REF!</v>
      </c>
      <c r="N108" s="13" t="e">
        <f t="shared" si="29"/>
        <v>#REF!</v>
      </c>
      <c r="O108" s="13"/>
      <c r="P108" s="13"/>
      <c r="Q108" s="13" t="s">
        <v>30</v>
      </c>
      <c r="R108" s="13"/>
      <c r="S108" s="13"/>
      <c r="T108" s="13"/>
      <c r="U108" s="14">
        <v>4</v>
      </c>
      <c r="V108" s="8" t="s">
        <v>325</v>
      </c>
      <c r="W108" s="15" t="s">
        <v>42</v>
      </c>
      <c r="X108" s="15" t="s">
        <v>32</v>
      </c>
      <c r="Y108" s="16" t="s">
        <v>53</v>
      </c>
      <c r="Z108" s="17" t="s">
        <v>569</v>
      </c>
      <c r="AA108" s="8" t="s">
        <v>556</v>
      </c>
      <c r="AB108" s="8" t="s">
        <v>556</v>
      </c>
      <c r="AC108" s="8" t="s">
        <v>556</v>
      </c>
      <c r="AD108" s="10" t="s">
        <v>570</v>
      </c>
    </row>
    <row r="109" spans="1:30" ht="17.25" x14ac:dyDescent="0.3">
      <c r="A109" s="8" t="s">
        <v>571</v>
      </c>
      <c r="B109" s="8" t="s">
        <v>41</v>
      </c>
      <c r="C109" s="9">
        <v>169323166</v>
      </c>
      <c r="D109" s="10">
        <v>22</v>
      </c>
      <c r="E109" s="10" t="s">
        <v>572</v>
      </c>
      <c r="F109" s="10" t="s">
        <v>572</v>
      </c>
      <c r="G109" s="11">
        <v>331043</v>
      </c>
      <c r="H109" s="12">
        <v>35945</v>
      </c>
      <c r="I109" s="12">
        <v>71835</v>
      </c>
      <c r="J109" s="13">
        <v>13</v>
      </c>
      <c r="K109" s="13">
        <v>1</v>
      </c>
      <c r="L109" s="13" t="e">
        <f>#REF!-1</f>
        <v>#REF!</v>
      </c>
      <c r="M109" s="13" t="e">
        <f t="shared" si="28"/>
        <v>#REF!</v>
      </c>
      <c r="N109" s="13" t="e">
        <f t="shared" si="29"/>
        <v>#REF!</v>
      </c>
      <c r="O109" s="13"/>
      <c r="P109" s="13"/>
      <c r="Q109" s="13" t="s">
        <v>30</v>
      </c>
      <c r="R109" s="13"/>
      <c r="S109" s="13"/>
      <c r="T109" s="13"/>
      <c r="U109" s="14">
        <v>2</v>
      </c>
      <c r="V109" s="8" t="s">
        <v>325</v>
      </c>
      <c r="W109" s="15" t="s">
        <v>31</v>
      </c>
      <c r="X109" s="15" t="s">
        <v>32</v>
      </c>
      <c r="Y109" s="16" t="s">
        <v>38</v>
      </c>
      <c r="Z109" s="17" t="s">
        <v>573</v>
      </c>
      <c r="AA109" s="8" t="s">
        <v>556</v>
      </c>
      <c r="AB109" s="8" t="s">
        <v>556</v>
      </c>
      <c r="AC109" s="8" t="s">
        <v>556</v>
      </c>
      <c r="AD109" s="10" t="s">
        <v>574</v>
      </c>
    </row>
    <row r="110" spans="1:30" ht="17.25" x14ac:dyDescent="0.3">
      <c r="A110" s="8" t="s">
        <v>575</v>
      </c>
      <c r="B110" s="8" t="s">
        <v>41</v>
      </c>
      <c r="C110" s="9">
        <v>162761521</v>
      </c>
      <c r="D110" s="10">
        <v>22</v>
      </c>
      <c r="E110" s="10" t="s">
        <v>564</v>
      </c>
      <c r="F110" s="10" t="s">
        <v>564</v>
      </c>
      <c r="G110" s="11">
        <v>704909</v>
      </c>
      <c r="H110" s="12">
        <v>65101</v>
      </c>
      <c r="I110" s="12">
        <v>48600</v>
      </c>
      <c r="J110" s="13">
        <v>13</v>
      </c>
      <c r="K110" s="13">
        <v>1</v>
      </c>
      <c r="L110" s="13">
        <v>0</v>
      </c>
      <c r="M110" s="13">
        <f t="shared" si="28"/>
        <v>2</v>
      </c>
      <c r="N110" s="13" t="str">
        <f t="shared" si="29"/>
        <v>RF</v>
      </c>
      <c r="O110" s="13"/>
      <c r="P110" s="13"/>
      <c r="Q110" s="13" t="s">
        <v>30</v>
      </c>
      <c r="R110" s="13"/>
      <c r="S110" s="13"/>
      <c r="T110" s="13"/>
      <c r="U110" s="14">
        <v>1</v>
      </c>
      <c r="V110" s="8" t="s">
        <v>325</v>
      </c>
      <c r="W110" s="15" t="s">
        <v>35</v>
      </c>
      <c r="X110" s="15" t="s">
        <v>36</v>
      </c>
      <c r="Y110" s="16" t="s">
        <v>33</v>
      </c>
      <c r="Z110" s="17" t="s">
        <v>565</v>
      </c>
      <c r="AA110" s="8" t="s">
        <v>499</v>
      </c>
      <c r="AB110" s="8" t="s">
        <v>499</v>
      </c>
      <c r="AC110" s="8" t="s">
        <v>499</v>
      </c>
      <c r="AD110" s="10" t="s">
        <v>576</v>
      </c>
    </row>
    <row r="111" spans="1:30" ht="17.25" x14ac:dyDescent="0.3">
      <c r="A111" s="8" t="s">
        <v>577</v>
      </c>
      <c r="B111" s="8" t="s">
        <v>41</v>
      </c>
      <c r="C111" s="9">
        <v>148229614</v>
      </c>
      <c r="D111" s="10">
        <v>7</v>
      </c>
      <c r="E111" s="10" t="s">
        <v>545</v>
      </c>
      <c r="F111" s="10" t="s">
        <v>545</v>
      </c>
      <c r="G111" s="11">
        <v>903425</v>
      </c>
      <c r="H111" s="12">
        <v>49639</v>
      </c>
      <c r="I111" s="12">
        <v>148913</v>
      </c>
      <c r="J111" s="13">
        <v>59</v>
      </c>
      <c r="K111" s="13">
        <v>1</v>
      </c>
      <c r="L111" s="13">
        <v>1</v>
      </c>
      <c r="M111" s="13">
        <f t="shared" si="28"/>
        <v>3</v>
      </c>
      <c r="N111" s="13" t="str">
        <f t="shared" si="29"/>
        <v>S</v>
      </c>
      <c r="O111" s="13"/>
      <c r="P111" s="13"/>
      <c r="Q111" s="13" t="s">
        <v>30</v>
      </c>
      <c r="R111" s="13"/>
      <c r="S111" s="13"/>
      <c r="T111" s="13"/>
      <c r="U111" s="14">
        <v>3</v>
      </c>
      <c r="V111" s="8" t="s">
        <v>325</v>
      </c>
      <c r="W111" s="15" t="s">
        <v>31</v>
      </c>
      <c r="X111" s="15" t="s">
        <v>32</v>
      </c>
      <c r="Y111" s="16" t="s">
        <v>38</v>
      </c>
      <c r="Z111" s="17" t="s">
        <v>546</v>
      </c>
      <c r="AA111" s="8" t="s">
        <v>578</v>
      </c>
      <c r="AB111" s="8" t="s">
        <v>578</v>
      </c>
      <c r="AC111" s="8" t="s">
        <v>578</v>
      </c>
      <c r="AD111" s="10" t="s">
        <v>579</v>
      </c>
    </row>
    <row r="112" spans="1:30" ht="17.25" x14ac:dyDescent="0.3">
      <c r="A112" s="8" t="s">
        <v>580</v>
      </c>
      <c r="B112" s="8" t="s">
        <v>41</v>
      </c>
      <c r="C112" s="9">
        <v>148229614</v>
      </c>
      <c r="D112" s="10">
        <v>7</v>
      </c>
      <c r="E112" s="10" t="s">
        <v>545</v>
      </c>
      <c r="F112" s="10" t="s">
        <v>545</v>
      </c>
      <c r="G112" s="11">
        <v>165929.9</v>
      </c>
      <c r="H112" s="12">
        <v>10046</v>
      </c>
      <c r="I112" s="12">
        <v>10046</v>
      </c>
      <c r="J112" s="13">
        <v>28</v>
      </c>
      <c r="K112" s="13">
        <v>1</v>
      </c>
      <c r="L112" s="13">
        <v>0</v>
      </c>
      <c r="M112" s="13">
        <f t="shared" si="28"/>
        <v>2</v>
      </c>
      <c r="N112" s="13" t="str">
        <f t="shared" si="29"/>
        <v>RF</v>
      </c>
      <c r="O112" s="13"/>
      <c r="P112" s="13"/>
      <c r="Q112" s="13" t="s">
        <v>30</v>
      </c>
      <c r="R112" s="13"/>
      <c r="S112" s="13"/>
      <c r="T112" s="13"/>
      <c r="U112" s="14">
        <v>1</v>
      </c>
      <c r="V112" s="8" t="s">
        <v>325</v>
      </c>
      <c r="W112" s="15" t="s">
        <v>31</v>
      </c>
      <c r="X112" s="15" t="s">
        <v>32</v>
      </c>
      <c r="Y112" s="16" t="s">
        <v>38</v>
      </c>
      <c r="Z112" s="17" t="s">
        <v>546</v>
      </c>
      <c r="AA112" s="8" t="s">
        <v>578</v>
      </c>
      <c r="AB112" s="8" t="s">
        <v>578</v>
      </c>
      <c r="AC112" s="8" t="s">
        <v>578</v>
      </c>
      <c r="AD112" s="10" t="s">
        <v>495</v>
      </c>
    </row>
    <row r="113" spans="1:30" ht="17.25" x14ac:dyDescent="0.3">
      <c r="A113" s="8" t="s">
        <v>581</v>
      </c>
      <c r="B113" s="8" t="s">
        <v>41</v>
      </c>
      <c r="C113" s="9">
        <v>98190264</v>
      </c>
      <c r="D113" s="10">
        <v>15</v>
      </c>
      <c r="E113" s="10" t="s">
        <v>582</v>
      </c>
      <c r="F113" s="10" t="s">
        <v>582</v>
      </c>
      <c r="G113" s="11">
        <v>1978480.5</v>
      </c>
      <c r="H113" s="12">
        <v>50657</v>
      </c>
      <c r="I113" s="12">
        <v>354599</v>
      </c>
      <c r="J113" s="13">
        <v>204</v>
      </c>
      <c r="K113" s="13">
        <v>1</v>
      </c>
      <c r="L113" s="13">
        <v>0</v>
      </c>
      <c r="M113" s="13">
        <f t="shared" si="28"/>
        <v>8</v>
      </c>
      <c r="N113" s="13" t="str">
        <f t="shared" si="29"/>
        <v>RF</v>
      </c>
      <c r="O113" s="13"/>
      <c r="P113" s="13"/>
      <c r="Q113" s="13" t="s">
        <v>30</v>
      </c>
      <c r="R113" s="13"/>
      <c r="S113" s="13"/>
      <c r="T113" s="13"/>
      <c r="U113" s="14">
        <v>7</v>
      </c>
      <c r="V113" s="8" t="s">
        <v>325</v>
      </c>
      <c r="W113" s="15" t="s">
        <v>61</v>
      </c>
      <c r="X113" s="15" t="s">
        <v>32</v>
      </c>
      <c r="Y113" s="16" t="s">
        <v>38</v>
      </c>
      <c r="Z113" s="17" t="s">
        <v>583</v>
      </c>
      <c r="AA113" s="8" t="s">
        <v>500</v>
      </c>
      <c r="AB113" s="8" t="s">
        <v>500</v>
      </c>
      <c r="AC113" s="8" t="s">
        <v>500</v>
      </c>
      <c r="AD113" s="10" t="s">
        <v>584</v>
      </c>
    </row>
    <row r="114" spans="1:30" ht="17.25" x14ac:dyDescent="0.3">
      <c r="A114" s="8" t="s">
        <v>585</v>
      </c>
      <c r="B114" s="8" t="s">
        <v>41</v>
      </c>
      <c r="C114" s="9">
        <v>98190264</v>
      </c>
      <c r="D114" s="10">
        <v>15</v>
      </c>
      <c r="E114" s="10" t="s">
        <v>582</v>
      </c>
      <c r="F114" s="10" t="s">
        <v>582</v>
      </c>
      <c r="G114" s="11">
        <v>1990442.92</v>
      </c>
      <c r="H114" s="12">
        <v>50125</v>
      </c>
      <c r="I114" s="12">
        <v>350875</v>
      </c>
      <c r="J114" s="13">
        <v>204</v>
      </c>
      <c r="K114" s="13">
        <v>1</v>
      </c>
      <c r="L114" s="13">
        <v>0</v>
      </c>
      <c r="M114" s="13">
        <f t="shared" si="28"/>
        <v>8</v>
      </c>
      <c r="N114" s="13" t="str">
        <f t="shared" si="29"/>
        <v>RF</v>
      </c>
      <c r="O114" s="13"/>
      <c r="P114" s="13"/>
      <c r="Q114" s="13" t="s">
        <v>30</v>
      </c>
      <c r="R114" s="13"/>
      <c r="S114" s="13"/>
      <c r="T114" s="13"/>
      <c r="U114" s="14">
        <v>7</v>
      </c>
      <c r="V114" s="8" t="s">
        <v>325</v>
      </c>
      <c r="W114" s="15" t="s">
        <v>61</v>
      </c>
      <c r="X114" s="15" t="s">
        <v>32</v>
      </c>
      <c r="Y114" s="16" t="s">
        <v>38</v>
      </c>
      <c r="Z114" s="17" t="s">
        <v>583</v>
      </c>
      <c r="AA114" s="8" t="s">
        <v>500</v>
      </c>
      <c r="AB114" s="8" t="s">
        <v>500</v>
      </c>
      <c r="AC114" s="8" t="s">
        <v>500</v>
      </c>
      <c r="AD114" s="10" t="s">
        <v>586</v>
      </c>
    </row>
    <row r="115" spans="1:30" ht="17.25" x14ac:dyDescent="0.3">
      <c r="A115" s="8" t="s">
        <v>587</v>
      </c>
      <c r="B115" s="8" t="s">
        <v>41</v>
      </c>
      <c r="C115" s="9">
        <v>98190264</v>
      </c>
      <c r="D115" s="10">
        <v>15</v>
      </c>
      <c r="E115" s="10" t="s">
        <v>582</v>
      </c>
      <c r="F115" s="10" t="s">
        <v>582</v>
      </c>
      <c r="G115" s="11">
        <v>578068.30000000005</v>
      </c>
      <c r="H115" s="12">
        <v>14558</v>
      </c>
      <c r="I115" s="12">
        <v>101906</v>
      </c>
      <c r="J115" s="13">
        <v>204</v>
      </c>
      <c r="K115" s="13">
        <v>1</v>
      </c>
      <c r="L115" s="13">
        <v>0</v>
      </c>
      <c r="M115" s="13">
        <f t="shared" si="28"/>
        <v>8</v>
      </c>
      <c r="N115" s="13" t="str">
        <f t="shared" si="29"/>
        <v>RF</v>
      </c>
      <c r="O115" s="13"/>
      <c r="P115" s="13"/>
      <c r="Q115" s="13" t="s">
        <v>30</v>
      </c>
      <c r="R115" s="13"/>
      <c r="S115" s="13"/>
      <c r="T115" s="13"/>
      <c r="U115" s="14">
        <v>7</v>
      </c>
      <c r="V115" s="8" t="s">
        <v>325</v>
      </c>
      <c r="W115" s="15" t="s">
        <v>61</v>
      </c>
      <c r="X115" s="15" t="s">
        <v>32</v>
      </c>
      <c r="Y115" s="16" t="s">
        <v>38</v>
      </c>
      <c r="Z115" s="17" t="s">
        <v>583</v>
      </c>
      <c r="AA115" s="8" t="s">
        <v>500</v>
      </c>
      <c r="AB115" s="8" t="s">
        <v>494</v>
      </c>
      <c r="AC115" s="8" t="s">
        <v>500</v>
      </c>
      <c r="AD115" s="10" t="s">
        <v>495</v>
      </c>
    </row>
    <row r="116" spans="1:30" ht="17.25" x14ac:dyDescent="0.3">
      <c r="A116" s="8" t="s">
        <v>588</v>
      </c>
      <c r="B116" s="8" t="s">
        <v>41</v>
      </c>
      <c r="C116" s="9">
        <v>98190264</v>
      </c>
      <c r="D116" s="10">
        <v>15</v>
      </c>
      <c r="E116" s="10" t="s">
        <v>582</v>
      </c>
      <c r="F116" s="10" t="s">
        <v>582</v>
      </c>
      <c r="G116" s="11">
        <v>577049.69999999995</v>
      </c>
      <c r="H116" s="12">
        <v>14532</v>
      </c>
      <c r="I116" s="12">
        <v>101724</v>
      </c>
      <c r="J116" s="13">
        <v>204</v>
      </c>
      <c r="K116" s="13">
        <v>1</v>
      </c>
      <c r="L116" s="13">
        <v>0</v>
      </c>
      <c r="M116" s="13">
        <f t="shared" si="28"/>
        <v>8</v>
      </c>
      <c r="N116" s="13" t="str">
        <f t="shared" si="29"/>
        <v>RF</v>
      </c>
      <c r="O116" s="13"/>
      <c r="P116" s="13"/>
      <c r="Q116" s="13" t="s">
        <v>30</v>
      </c>
      <c r="R116" s="13"/>
      <c r="S116" s="13"/>
      <c r="T116" s="13"/>
      <c r="U116" s="14">
        <v>7</v>
      </c>
      <c r="V116" s="8" t="s">
        <v>325</v>
      </c>
      <c r="W116" s="15" t="s">
        <v>61</v>
      </c>
      <c r="X116" s="15" t="s">
        <v>32</v>
      </c>
      <c r="Y116" s="16" t="s">
        <v>38</v>
      </c>
      <c r="Z116" s="17" t="s">
        <v>583</v>
      </c>
      <c r="AA116" s="8" t="s">
        <v>500</v>
      </c>
      <c r="AB116" s="8" t="s">
        <v>494</v>
      </c>
      <c r="AC116" s="8" t="s">
        <v>500</v>
      </c>
      <c r="AD116" s="10" t="s">
        <v>495</v>
      </c>
    </row>
    <row r="117" spans="1:30" ht="17.25" x14ac:dyDescent="0.3">
      <c r="A117" s="8" t="s">
        <v>590</v>
      </c>
      <c r="B117" s="8" t="s">
        <v>41</v>
      </c>
      <c r="C117" s="9">
        <v>159627201</v>
      </c>
      <c r="D117" s="10">
        <v>15</v>
      </c>
      <c r="E117" s="10" t="s">
        <v>591</v>
      </c>
      <c r="F117" s="10" t="s">
        <v>591</v>
      </c>
      <c r="G117" s="11">
        <v>553947</v>
      </c>
      <c r="H117" s="12">
        <v>73175</v>
      </c>
      <c r="I117" s="12">
        <v>219075</v>
      </c>
      <c r="J117" s="13">
        <v>82</v>
      </c>
      <c r="K117" s="13">
        <v>1</v>
      </c>
      <c r="L117" s="13">
        <v>0</v>
      </c>
      <c r="M117" s="13">
        <f t="shared" ref="M117:M120" si="30">+U117+K117-L117</f>
        <v>4</v>
      </c>
      <c r="N117" s="13" t="str">
        <f t="shared" ref="N117:N120" si="31">IF(M117&lt;=0,"N",IF(M117&gt;U117,"RF",IF(M117&lt;U117,"RB",IF(M117=U117,"S"))))</f>
        <v>RF</v>
      </c>
      <c r="O117" s="13"/>
      <c r="P117" s="13"/>
      <c r="Q117" s="13" t="s">
        <v>30</v>
      </c>
      <c r="R117" s="13"/>
      <c r="S117" s="13"/>
      <c r="T117" s="13"/>
      <c r="U117" s="14">
        <v>3</v>
      </c>
      <c r="V117" s="8" t="s">
        <v>325</v>
      </c>
      <c r="W117" s="15" t="s">
        <v>31</v>
      </c>
      <c r="X117" s="15" t="s">
        <v>32</v>
      </c>
      <c r="Y117" s="16" t="s">
        <v>33</v>
      </c>
      <c r="Z117" s="17" t="s">
        <v>592</v>
      </c>
      <c r="AA117" s="8" t="s">
        <v>589</v>
      </c>
      <c r="AB117" s="8" t="s">
        <v>493</v>
      </c>
      <c r="AC117" s="8" t="s">
        <v>589</v>
      </c>
      <c r="AD117" s="10" t="s">
        <v>593</v>
      </c>
    </row>
    <row r="118" spans="1:30" ht="17.25" x14ac:dyDescent="0.3">
      <c r="A118" s="8" t="s">
        <v>594</v>
      </c>
      <c r="B118" s="8" t="s">
        <v>41</v>
      </c>
      <c r="C118" s="9">
        <v>176632620</v>
      </c>
      <c r="D118" s="10">
        <v>22</v>
      </c>
      <c r="E118" s="10" t="s">
        <v>595</v>
      </c>
      <c r="F118" s="10" t="s">
        <v>595</v>
      </c>
      <c r="G118" s="11">
        <v>111634</v>
      </c>
      <c r="H118" s="12">
        <v>8767</v>
      </c>
      <c r="I118" s="12">
        <v>34802</v>
      </c>
      <c r="J118" s="13">
        <v>105</v>
      </c>
      <c r="K118" s="13">
        <v>1</v>
      </c>
      <c r="L118" s="13">
        <v>0</v>
      </c>
      <c r="M118" s="13">
        <f t="shared" si="30"/>
        <v>5</v>
      </c>
      <c r="N118" s="13" t="str">
        <f t="shared" si="31"/>
        <v>RF</v>
      </c>
      <c r="O118" s="13"/>
      <c r="P118" s="13"/>
      <c r="Q118" s="13" t="s">
        <v>30</v>
      </c>
      <c r="R118" s="13"/>
      <c r="S118" s="13"/>
      <c r="T118" s="13"/>
      <c r="U118" s="14">
        <v>4</v>
      </c>
      <c r="V118" s="8" t="s">
        <v>325</v>
      </c>
      <c r="W118" s="15" t="s">
        <v>42</v>
      </c>
      <c r="X118" s="15" t="s">
        <v>32</v>
      </c>
      <c r="Y118" s="16" t="s">
        <v>38</v>
      </c>
      <c r="Z118" s="17" t="s">
        <v>596</v>
      </c>
      <c r="AA118" s="8" t="s">
        <v>597</v>
      </c>
      <c r="AB118" s="8" t="s">
        <v>597</v>
      </c>
      <c r="AC118" s="8" t="s">
        <v>597</v>
      </c>
      <c r="AD118" s="10" t="s">
        <v>598</v>
      </c>
    </row>
    <row r="119" spans="1:30" ht="17.25" x14ac:dyDescent="0.3">
      <c r="A119" s="8" t="s">
        <v>599</v>
      </c>
      <c r="B119" s="8" t="s">
        <v>41</v>
      </c>
      <c r="C119" s="9">
        <v>166123030</v>
      </c>
      <c r="D119" s="10">
        <v>22</v>
      </c>
      <c r="E119" s="10" t="s">
        <v>600</v>
      </c>
      <c r="F119" s="10" t="s">
        <v>600</v>
      </c>
      <c r="G119" s="11">
        <v>1652681</v>
      </c>
      <c r="H119" s="12">
        <v>86369</v>
      </c>
      <c r="I119" s="12">
        <v>517827</v>
      </c>
      <c r="J119" s="13">
        <v>166</v>
      </c>
      <c r="K119" s="13">
        <v>1</v>
      </c>
      <c r="L119" s="13">
        <v>0</v>
      </c>
      <c r="M119" s="13">
        <f t="shared" si="30"/>
        <v>7</v>
      </c>
      <c r="N119" s="13" t="str">
        <f t="shared" si="31"/>
        <v>RF</v>
      </c>
      <c r="O119" s="13"/>
      <c r="P119" s="13"/>
      <c r="Q119" s="13" t="s">
        <v>30</v>
      </c>
      <c r="R119" s="13"/>
      <c r="S119" s="13"/>
      <c r="T119" s="13"/>
      <c r="U119" s="14">
        <v>6</v>
      </c>
      <c r="V119" s="8" t="s">
        <v>325</v>
      </c>
      <c r="W119" s="15" t="s">
        <v>61</v>
      </c>
      <c r="X119" s="15" t="s">
        <v>32</v>
      </c>
      <c r="Y119" s="16" t="s">
        <v>38</v>
      </c>
      <c r="Z119" s="17" t="s">
        <v>601</v>
      </c>
      <c r="AA119" s="8" t="s">
        <v>602</v>
      </c>
      <c r="AB119" s="8" t="s">
        <v>502</v>
      </c>
      <c r="AC119" s="8" t="s">
        <v>602</v>
      </c>
      <c r="AD119" s="10" t="s">
        <v>603</v>
      </c>
    </row>
    <row r="120" spans="1:30" ht="17.25" x14ac:dyDescent="0.3">
      <c r="A120" s="8" t="s">
        <v>604</v>
      </c>
      <c r="B120" s="8" t="s">
        <v>41</v>
      </c>
      <c r="C120" s="9">
        <v>173962729</v>
      </c>
      <c r="D120" s="10">
        <v>22</v>
      </c>
      <c r="E120" s="10" t="s">
        <v>605</v>
      </c>
      <c r="F120" s="10" t="s">
        <v>605</v>
      </c>
      <c r="G120" s="11">
        <v>1801795</v>
      </c>
      <c r="H120" s="12">
        <v>73554</v>
      </c>
      <c r="I120" s="12">
        <v>72156</v>
      </c>
      <c r="J120" s="13">
        <v>13</v>
      </c>
      <c r="K120" s="13">
        <v>1</v>
      </c>
      <c r="L120" s="13">
        <v>0</v>
      </c>
      <c r="M120" s="13">
        <f t="shared" si="30"/>
        <v>2</v>
      </c>
      <c r="N120" s="13" t="str">
        <f t="shared" si="31"/>
        <v>RF</v>
      </c>
      <c r="O120" s="13"/>
      <c r="P120" s="13"/>
      <c r="Q120" s="13" t="s">
        <v>30</v>
      </c>
      <c r="R120" s="13"/>
      <c r="S120" s="13"/>
      <c r="T120" s="13"/>
      <c r="U120" s="14">
        <v>1</v>
      </c>
      <c r="V120" s="8" t="s">
        <v>325</v>
      </c>
      <c r="W120" s="15" t="s">
        <v>35</v>
      </c>
      <c r="X120" s="15" t="s">
        <v>36</v>
      </c>
      <c r="Y120" s="16" t="s">
        <v>33</v>
      </c>
      <c r="Z120" s="17" t="s">
        <v>606</v>
      </c>
      <c r="AA120" s="8" t="s">
        <v>607</v>
      </c>
      <c r="AB120" s="8" t="s">
        <v>501</v>
      </c>
      <c r="AC120" s="8" t="s">
        <v>607</v>
      </c>
      <c r="AD120" s="10" t="s">
        <v>608</v>
      </c>
    </row>
    <row r="121" spans="1:30" ht="17.25" x14ac:dyDescent="0.3">
      <c r="A121" s="8" t="s">
        <v>609</v>
      </c>
      <c r="B121" s="8" t="s">
        <v>41</v>
      </c>
      <c r="C121" s="9">
        <v>165543420</v>
      </c>
      <c r="D121" s="10">
        <v>22</v>
      </c>
      <c r="E121" s="10" t="s">
        <v>610</v>
      </c>
      <c r="F121" s="10" t="s">
        <v>611</v>
      </c>
      <c r="G121" s="11">
        <v>12370</v>
      </c>
      <c r="H121" s="12">
        <v>28125</v>
      </c>
      <c r="I121" s="12">
        <v>12370</v>
      </c>
      <c r="J121" s="13">
        <v>105</v>
      </c>
      <c r="K121" s="13">
        <v>1</v>
      </c>
      <c r="L121" s="13">
        <v>0</v>
      </c>
      <c r="M121" s="13">
        <f t="shared" ref="M121:M125" si="32">+U121+K121-L121</f>
        <v>5</v>
      </c>
      <c r="N121" s="13" t="str">
        <f t="shared" ref="N121:N125" si="33">IF(M121&lt;=0,"N",IF(M121&gt;U121,"RF",IF(M121&lt;U121,"RB",IF(M121=U121,"S"))))</f>
        <v>RF</v>
      </c>
      <c r="O121" s="13"/>
      <c r="P121" s="13"/>
      <c r="Q121" s="13" t="s">
        <v>30</v>
      </c>
      <c r="R121" s="13"/>
      <c r="S121" s="13"/>
      <c r="T121" s="13"/>
      <c r="U121" s="14">
        <v>4</v>
      </c>
      <c r="V121" s="8" t="s">
        <v>325</v>
      </c>
      <c r="W121" s="15" t="s">
        <v>42</v>
      </c>
      <c r="X121" s="15" t="s">
        <v>32</v>
      </c>
      <c r="Y121" s="16" t="s">
        <v>53</v>
      </c>
      <c r="Z121" s="17" t="s">
        <v>612</v>
      </c>
      <c r="AA121" s="8" t="s">
        <v>613</v>
      </c>
      <c r="AB121" s="8" t="s">
        <v>613</v>
      </c>
      <c r="AC121" s="8" t="s">
        <v>613</v>
      </c>
      <c r="AD121" s="10" t="s">
        <v>614</v>
      </c>
    </row>
    <row r="122" spans="1:30" ht="17.25" x14ac:dyDescent="0.3">
      <c r="A122" s="8" t="s">
        <v>615</v>
      </c>
      <c r="B122" s="8" t="s">
        <v>41</v>
      </c>
      <c r="C122" s="9">
        <v>175254979</v>
      </c>
      <c r="D122" s="10">
        <v>22</v>
      </c>
      <c r="E122" s="10" t="s">
        <v>616</v>
      </c>
      <c r="F122" s="10" t="s">
        <v>616</v>
      </c>
      <c r="G122" s="11">
        <v>1084459</v>
      </c>
      <c r="H122" s="12">
        <v>53038</v>
      </c>
      <c r="I122" s="12">
        <v>53038</v>
      </c>
      <c r="J122" s="13">
        <v>13</v>
      </c>
      <c r="K122" s="13">
        <v>1</v>
      </c>
      <c r="L122" s="13">
        <v>0</v>
      </c>
      <c r="M122" s="13">
        <f t="shared" si="32"/>
        <v>2</v>
      </c>
      <c r="N122" s="13" t="str">
        <f t="shared" si="33"/>
        <v>RF</v>
      </c>
      <c r="O122" s="13"/>
      <c r="P122" s="13"/>
      <c r="Q122" s="13" t="s">
        <v>30</v>
      </c>
      <c r="R122" s="13"/>
      <c r="S122" s="13"/>
      <c r="T122" s="13"/>
      <c r="U122" s="14">
        <v>1</v>
      </c>
      <c r="V122" s="8" t="s">
        <v>325</v>
      </c>
      <c r="W122" s="15" t="s">
        <v>44</v>
      </c>
      <c r="X122" s="15" t="s">
        <v>36</v>
      </c>
      <c r="Y122" s="16" t="s">
        <v>38</v>
      </c>
      <c r="Z122" s="17" t="s">
        <v>617</v>
      </c>
      <c r="AA122" s="8" t="s">
        <v>508</v>
      </c>
      <c r="AB122" s="8" t="s">
        <v>501</v>
      </c>
      <c r="AC122" s="8" t="s">
        <v>508</v>
      </c>
      <c r="AD122" s="10" t="s">
        <v>618</v>
      </c>
    </row>
    <row r="123" spans="1:30" ht="17.25" x14ac:dyDescent="0.3">
      <c r="A123" s="8" t="s">
        <v>619</v>
      </c>
      <c r="B123" s="8" t="s">
        <v>41</v>
      </c>
      <c r="C123" s="9">
        <v>175254979</v>
      </c>
      <c r="D123" s="10">
        <v>22</v>
      </c>
      <c r="E123" s="10" t="s">
        <v>616</v>
      </c>
      <c r="F123" s="10" t="s">
        <v>616</v>
      </c>
      <c r="G123" s="11">
        <v>1084459</v>
      </c>
      <c r="H123" s="12">
        <v>53038</v>
      </c>
      <c r="I123" s="12">
        <v>53038</v>
      </c>
      <c r="J123" s="13">
        <v>13</v>
      </c>
      <c r="K123" s="13">
        <v>1</v>
      </c>
      <c r="L123" s="13">
        <v>0</v>
      </c>
      <c r="M123" s="13">
        <f t="shared" si="32"/>
        <v>2</v>
      </c>
      <c r="N123" s="13" t="str">
        <f t="shared" si="33"/>
        <v>RF</v>
      </c>
      <c r="O123" s="13"/>
      <c r="P123" s="13"/>
      <c r="Q123" s="13" t="s">
        <v>30</v>
      </c>
      <c r="R123" s="13"/>
      <c r="S123" s="13"/>
      <c r="T123" s="13"/>
      <c r="U123" s="14">
        <v>1</v>
      </c>
      <c r="V123" s="8" t="s">
        <v>325</v>
      </c>
      <c r="W123" s="15" t="s">
        <v>44</v>
      </c>
      <c r="X123" s="15" t="s">
        <v>36</v>
      </c>
      <c r="Y123" s="16" t="s">
        <v>38</v>
      </c>
      <c r="Z123" s="17" t="s">
        <v>617</v>
      </c>
      <c r="AA123" s="8" t="s">
        <v>508</v>
      </c>
      <c r="AB123" s="8" t="s">
        <v>501</v>
      </c>
      <c r="AC123" s="8" t="s">
        <v>508</v>
      </c>
      <c r="AD123" s="10" t="s">
        <v>620</v>
      </c>
    </row>
    <row r="124" spans="1:30" ht="17.25" x14ac:dyDescent="0.3">
      <c r="A124" s="8" t="s">
        <v>621</v>
      </c>
      <c r="B124" s="8" t="s">
        <v>40</v>
      </c>
      <c r="C124" s="9">
        <v>163049253</v>
      </c>
      <c r="D124" s="10">
        <v>1</v>
      </c>
      <c r="E124" s="10" t="s">
        <v>622</v>
      </c>
      <c r="F124" s="10" t="s">
        <v>622</v>
      </c>
      <c r="G124" s="11">
        <v>976119</v>
      </c>
      <c r="H124" s="12">
        <v>67689</v>
      </c>
      <c r="I124" s="12">
        <v>270756</v>
      </c>
      <c r="J124" s="13">
        <v>126</v>
      </c>
      <c r="K124" s="13">
        <v>1</v>
      </c>
      <c r="L124" s="13">
        <v>0</v>
      </c>
      <c r="M124" s="13">
        <f t="shared" si="32"/>
        <v>5</v>
      </c>
      <c r="N124" s="13" t="str">
        <f t="shared" si="33"/>
        <v>RF</v>
      </c>
      <c r="O124" s="13"/>
      <c r="P124" s="13"/>
      <c r="Q124" s="13" t="s">
        <v>30</v>
      </c>
      <c r="R124" s="13"/>
      <c r="S124" s="13"/>
      <c r="T124" s="13"/>
      <c r="U124" s="14">
        <v>4</v>
      </c>
      <c r="V124" s="8" t="s">
        <v>325</v>
      </c>
      <c r="W124" s="15" t="s">
        <v>42</v>
      </c>
      <c r="X124" s="15" t="s">
        <v>32</v>
      </c>
      <c r="Y124" s="16" t="s">
        <v>38</v>
      </c>
      <c r="Z124" s="17" t="s">
        <v>623</v>
      </c>
      <c r="AA124" s="8" t="s">
        <v>554</v>
      </c>
      <c r="AB124" s="8" t="s">
        <v>497</v>
      </c>
      <c r="AC124" s="8" t="s">
        <v>554</v>
      </c>
      <c r="AD124" s="10" t="s">
        <v>624</v>
      </c>
    </row>
    <row r="125" spans="1:30" ht="17.25" x14ac:dyDescent="0.3">
      <c r="A125" s="8" t="s">
        <v>625</v>
      </c>
      <c r="B125" s="8" t="s">
        <v>40</v>
      </c>
      <c r="C125" s="9">
        <v>179491403</v>
      </c>
      <c r="D125" s="10">
        <v>1</v>
      </c>
      <c r="E125" s="10" t="s">
        <v>626</v>
      </c>
      <c r="F125" s="10" t="s">
        <v>626</v>
      </c>
      <c r="G125" s="11">
        <v>1593563</v>
      </c>
      <c r="H125" s="12">
        <v>45704</v>
      </c>
      <c r="I125" s="12">
        <v>274064</v>
      </c>
      <c r="J125" s="13">
        <v>187</v>
      </c>
      <c r="K125" s="13">
        <v>1</v>
      </c>
      <c r="L125" s="13">
        <v>0</v>
      </c>
      <c r="M125" s="13">
        <f t="shared" si="32"/>
        <v>7</v>
      </c>
      <c r="N125" s="13" t="str">
        <f t="shared" si="33"/>
        <v>RF</v>
      </c>
      <c r="O125" s="13"/>
      <c r="P125" s="13"/>
      <c r="Q125" s="13" t="s">
        <v>30</v>
      </c>
      <c r="R125" s="13"/>
      <c r="S125" s="13"/>
      <c r="T125" s="13"/>
      <c r="U125" s="14">
        <v>6</v>
      </c>
      <c r="V125" s="8" t="s">
        <v>325</v>
      </c>
      <c r="W125" s="15" t="s">
        <v>42</v>
      </c>
      <c r="X125" s="15" t="s">
        <v>32</v>
      </c>
      <c r="Y125" s="16" t="s">
        <v>38</v>
      </c>
      <c r="Z125" s="17" t="s">
        <v>627</v>
      </c>
      <c r="AA125" s="8" t="s">
        <v>628</v>
      </c>
      <c r="AB125" s="8" t="s">
        <v>502</v>
      </c>
      <c r="AC125" s="8" t="s">
        <v>628</v>
      </c>
      <c r="AD125" s="10" t="s">
        <v>629</v>
      </c>
    </row>
    <row r="126" spans="1:30" ht="17.25" x14ac:dyDescent="0.3">
      <c r="A126" s="8" t="s">
        <v>630</v>
      </c>
      <c r="B126" s="8" t="s">
        <v>47</v>
      </c>
      <c r="C126" s="9">
        <v>11482406</v>
      </c>
      <c r="D126" s="10">
        <v>22</v>
      </c>
      <c r="E126" s="10" t="s">
        <v>631</v>
      </c>
      <c r="F126" s="10" t="s">
        <v>631</v>
      </c>
      <c r="G126" s="11">
        <v>157428</v>
      </c>
      <c r="H126" s="12">
        <v>66936</v>
      </c>
      <c r="I126" s="12">
        <v>93001</v>
      </c>
      <c r="J126" s="13">
        <v>44</v>
      </c>
      <c r="K126" s="13">
        <v>1</v>
      </c>
      <c r="L126" s="13" t="e">
        <f>#REF!-1</f>
        <v>#REF!</v>
      </c>
      <c r="M126" s="13" t="e">
        <f t="shared" ref="M126:M141" si="34">+U126+K126-L126</f>
        <v>#REF!</v>
      </c>
      <c r="N126" s="13" t="e">
        <f t="shared" ref="N126:N141" si="35">IF(M126&lt;=0,"N",IF(M126&gt;U126,"RF",IF(M126&lt;U126,"RB",IF(M126=U126,"S"))))</f>
        <v>#REF!</v>
      </c>
      <c r="O126" s="13"/>
      <c r="P126" s="13"/>
      <c r="Q126" s="13" t="s">
        <v>30</v>
      </c>
      <c r="R126" s="13"/>
      <c r="S126" s="13"/>
      <c r="T126" s="13"/>
      <c r="U126" s="14">
        <v>2</v>
      </c>
      <c r="V126" s="8" t="s">
        <v>325</v>
      </c>
      <c r="W126" s="15" t="s">
        <v>31</v>
      </c>
      <c r="X126" s="15" t="s">
        <v>32</v>
      </c>
      <c r="Y126" s="16" t="s">
        <v>33</v>
      </c>
      <c r="Z126" s="17" t="s">
        <v>632</v>
      </c>
      <c r="AA126" s="8" t="s">
        <v>492</v>
      </c>
      <c r="AB126" s="8" t="s">
        <v>493</v>
      </c>
      <c r="AC126" s="8" t="s">
        <v>492</v>
      </c>
      <c r="AD126" s="10" t="s">
        <v>633</v>
      </c>
    </row>
    <row r="127" spans="1:30" ht="17.25" x14ac:dyDescent="0.3">
      <c r="A127" s="8" t="s">
        <v>634</v>
      </c>
      <c r="B127" s="8" t="s">
        <v>47</v>
      </c>
      <c r="C127" s="9">
        <v>8334880</v>
      </c>
      <c r="D127" s="10">
        <v>22</v>
      </c>
      <c r="E127" s="10" t="s">
        <v>635</v>
      </c>
      <c r="F127" s="10" t="s">
        <v>635</v>
      </c>
      <c r="G127" s="11">
        <v>391667</v>
      </c>
      <c r="H127" s="12">
        <v>58382</v>
      </c>
      <c r="I127" s="12">
        <v>233528</v>
      </c>
      <c r="J127" s="13">
        <v>105</v>
      </c>
      <c r="K127" s="13">
        <v>1</v>
      </c>
      <c r="L127" s="13">
        <v>0</v>
      </c>
      <c r="M127" s="13">
        <f t="shared" si="34"/>
        <v>5</v>
      </c>
      <c r="N127" s="13" t="str">
        <f t="shared" si="35"/>
        <v>RF</v>
      </c>
      <c r="O127" s="13"/>
      <c r="P127" s="13"/>
      <c r="Q127" s="13" t="s">
        <v>30</v>
      </c>
      <c r="R127" s="13"/>
      <c r="S127" s="13"/>
      <c r="T127" s="13"/>
      <c r="U127" s="14">
        <v>4</v>
      </c>
      <c r="V127" s="8" t="s">
        <v>325</v>
      </c>
      <c r="W127" s="15" t="s">
        <v>42</v>
      </c>
      <c r="X127" s="15" t="s">
        <v>32</v>
      </c>
      <c r="Y127" s="16" t="s">
        <v>38</v>
      </c>
      <c r="Z127" s="17" t="s">
        <v>636</v>
      </c>
      <c r="AA127" s="8" t="s">
        <v>539</v>
      </c>
      <c r="AB127" s="8" t="s">
        <v>539</v>
      </c>
      <c r="AC127" s="8" t="s">
        <v>539</v>
      </c>
      <c r="AD127" s="10" t="s">
        <v>637</v>
      </c>
    </row>
    <row r="128" spans="1:30" ht="17.25" x14ac:dyDescent="0.3">
      <c r="A128" s="8" t="s">
        <v>638</v>
      </c>
      <c r="B128" s="8" t="s">
        <v>47</v>
      </c>
      <c r="C128" s="9">
        <v>8334880</v>
      </c>
      <c r="D128" s="10">
        <v>22</v>
      </c>
      <c r="E128" s="10" t="s">
        <v>635</v>
      </c>
      <c r="F128" s="10" t="s">
        <v>635</v>
      </c>
      <c r="G128" s="11">
        <v>394924</v>
      </c>
      <c r="H128" s="12">
        <v>58382</v>
      </c>
      <c r="I128" s="12">
        <v>233519</v>
      </c>
      <c r="J128" s="13">
        <v>105</v>
      </c>
      <c r="K128" s="13">
        <v>1</v>
      </c>
      <c r="L128" s="13">
        <v>0</v>
      </c>
      <c r="M128" s="13">
        <f t="shared" si="34"/>
        <v>5</v>
      </c>
      <c r="N128" s="13" t="str">
        <f t="shared" si="35"/>
        <v>RF</v>
      </c>
      <c r="O128" s="13"/>
      <c r="P128" s="13"/>
      <c r="Q128" s="13" t="s">
        <v>30</v>
      </c>
      <c r="R128" s="13"/>
      <c r="S128" s="13"/>
      <c r="T128" s="13"/>
      <c r="U128" s="14">
        <v>4</v>
      </c>
      <c r="V128" s="8" t="s">
        <v>325</v>
      </c>
      <c r="W128" s="15" t="s">
        <v>42</v>
      </c>
      <c r="X128" s="15" t="s">
        <v>32</v>
      </c>
      <c r="Y128" s="16" t="s">
        <v>38</v>
      </c>
      <c r="Z128" s="17" t="s">
        <v>636</v>
      </c>
      <c r="AA128" s="8" t="s">
        <v>539</v>
      </c>
      <c r="AB128" s="8" t="s">
        <v>539</v>
      </c>
      <c r="AC128" s="8" t="s">
        <v>539</v>
      </c>
      <c r="AD128" s="10" t="s">
        <v>639</v>
      </c>
    </row>
    <row r="129" spans="1:30" ht="17.25" x14ac:dyDescent="0.3">
      <c r="A129" s="8" t="s">
        <v>640</v>
      </c>
      <c r="B129" s="8" t="s">
        <v>41</v>
      </c>
      <c r="C129" s="9">
        <v>184807253</v>
      </c>
      <c r="D129" s="10">
        <v>10</v>
      </c>
      <c r="E129" s="10" t="s">
        <v>641</v>
      </c>
      <c r="F129" s="10" t="s">
        <v>641</v>
      </c>
      <c r="G129" s="11">
        <v>312072</v>
      </c>
      <c r="H129" s="12">
        <v>11476</v>
      </c>
      <c r="I129" s="12">
        <v>10428</v>
      </c>
      <c r="J129" s="13">
        <v>25</v>
      </c>
      <c r="K129" s="13">
        <v>1</v>
      </c>
      <c r="L129" s="13">
        <v>0</v>
      </c>
      <c r="M129" s="13">
        <f t="shared" si="34"/>
        <v>2</v>
      </c>
      <c r="N129" s="13" t="str">
        <f t="shared" si="35"/>
        <v>RF</v>
      </c>
      <c r="O129" s="13"/>
      <c r="P129" s="13"/>
      <c r="Q129" s="13" t="s">
        <v>30</v>
      </c>
      <c r="R129" s="13"/>
      <c r="S129" s="13"/>
      <c r="T129" s="13"/>
      <c r="U129" s="14">
        <v>1</v>
      </c>
      <c r="V129" s="8" t="s">
        <v>48</v>
      </c>
      <c r="W129" s="15" t="s">
        <v>44</v>
      </c>
      <c r="X129" s="15" t="s">
        <v>36</v>
      </c>
      <c r="Y129" s="16" t="s">
        <v>38</v>
      </c>
      <c r="Z129" s="17" t="s">
        <v>642</v>
      </c>
      <c r="AA129" s="8" t="s">
        <v>643</v>
      </c>
      <c r="AB129" s="8" t="s">
        <v>644</v>
      </c>
      <c r="AC129" s="8" t="s">
        <v>643</v>
      </c>
      <c r="AD129" s="10" t="s">
        <v>645</v>
      </c>
    </row>
    <row r="130" spans="1:30" ht="17.25" x14ac:dyDescent="0.3">
      <c r="A130" s="8" t="s">
        <v>646</v>
      </c>
      <c r="B130" s="8" t="s">
        <v>340</v>
      </c>
      <c r="C130" s="9">
        <v>18911152</v>
      </c>
      <c r="D130" s="10">
        <v>10</v>
      </c>
      <c r="E130" s="10" t="s">
        <v>111</v>
      </c>
      <c r="F130" s="10" t="s">
        <v>111</v>
      </c>
      <c r="G130" s="11">
        <v>124016</v>
      </c>
      <c r="H130" s="12">
        <v>5619</v>
      </c>
      <c r="I130" s="12">
        <v>28024</v>
      </c>
      <c r="J130" s="13">
        <v>148</v>
      </c>
      <c r="K130" s="13">
        <v>1</v>
      </c>
      <c r="L130" s="13">
        <v>0</v>
      </c>
      <c r="M130" s="13">
        <f t="shared" si="34"/>
        <v>6</v>
      </c>
      <c r="N130" s="13" t="str">
        <f t="shared" si="35"/>
        <v>RF</v>
      </c>
      <c r="O130" s="13"/>
      <c r="P130" s="13"/>
      <c r="Q130" s="13" t="s">
        <v>30</v>
      </c>
      <c r="R130" s="13"/>
      <c r="S130" s="13"/>
      <c r="T130" s="13"/>
      <c r="U130" s="14">
        <v>5</v>
      </c>
      <c r="V130" s="8" t="s">
        <v>48</v>
      </c>
      <c r="W130" s="15" t="s">
        <v>61</v>
      </c>
      <c r="X130" s="15" t="s">
        <v>32</v>
      </c>
      <c r="Y130" s="16" t="s">
        <v>33</v>
      </c>
      <c r="Z130" s="17" t="s">
        <v>112</v>
      </c>
      <c r="AA130" s="8" t="s">
        <v>34</v>
      </c>
      <c r="AB130" s="8" t="s">
        <v>342</v>
      </c>
      <c r="AC130" s="8" t="s">
        <v>34</v>
      </c>
      <c r="AD130" s="10" t="s">
        <v>117</v>
      </c>
    </row>
    <row r="131" spans="1:30" ht="17.25" x14ac:dyDescent="0.3">
      <c r="A131" s="8" t="s">
        <v>647</v>
      </c>
      <c r="B131" s="8" t="s">
        <v>37</v>
      </c>
      <c r="C131" s="9">
        <v>159783303</v>
      </c>
      <c r="D131" s="10">
        <v>15</v>
      </c>
      <c r="E131" s="10" t="s">
        <v>159</v>
      </c>
      <c r="F131" s="10" t="s">
        <v>648</v>
      </c>
      <c r="G131" s="11">
        <v>81520</v>
      </c>
      <c r="H131" s="12">
        <v>9137</v>
      </c>
      <c r="I131" s="12">
        <v>22824</v>
      </c>
      <c r="J131" s="13">
        <v>82</v>
      </c>
      <c r="K131" s="13">
        <v>1</v>
      </c>
      <c r="L131" s="13">
        <v>0</v>
      </c>
      <c r="M131" s="13">
        <f t="shared" si="34"/>
        <v>4</v>
      </c>
      <c r="N131" s="13" t="str">
        <f t="shared" si="35"/>
        <v>RF</v>
      </c>
      <c r="O131" s="13"/>
      <c r="P131" s="13"/>
      <c r="Q131" s="13" t="s">
        <v>30</v>
      </c>
      <c r="R131" s="13"/>
      <c r="S131" s="13"/>
      <c r="T131" s="13"/>
      <c r="U131" s="14">
        <v>3</v>
      </c>
      <c r="V131" s="8" t="s">
        <v>48</v>
      </c>
      <c r="W131" s="15" t="s">
        <v>46</v>
      </c>
      <c r="X131" s="15" t="s">
        <v>32</v>
      </c>
      <c r="Y131" s="16" t="s">
        <v>33</v>
      </c>
      <c r="Z131" s="17" t="s">
        <v>160</v>
      </c>
      <c r="AA131" s="8" t="s">
        <v>34</v>
      </c>
      <c r="AB131" s="8" t="s">
        <v>342</v>
      </c>
      <c r="AC131" s="8" t="s">
        <v>34</v>
      </c>
      <c r="AD131" s="10" t="s">
        <v>117</v>
      </c>
    </row>
    <row r="132" spans="1:30" ht="17.25" x14ac:dyDescent="0.3">
      <c r="A132" s="8" t="s">
        <v>649</v>
      </c>
      <c r="B132" s="8" t="s">
        <v>37</v>
      </c>
      <c r="C132" s="9">
        <v>147289823</v>
      </c>
      <c r="D132" s="10">
        <v>15</v>
      </c>
      <c r="E132" s="10" t="s">
        <v>650</v>
      </c>
      <c r="F132" s="10" t="s">
        <v>650</v>
      </c>
      <c r="G132" s="11">
        <v>135835</v>
      </c>
      <c r="H132" s="12">
        <v>17072</v>
      </c>
      <c r="I132" s="12">
        <v>51103</v>
      </c>
      <c r="J132" s="13">
        <v>82</v>
      </c>
      <c r="K132" s="13">
        <v>1</v>
      </c>
      <c r="L132" s="13">
        <v>0</v>
      </c>
      <c r="M132" s="13">
        <f t="shared" si="34"/>
        <v>4</v>
      </c>
      <c r="N132" s="13" t="str">
        <f t="shared" si="35"/>
        <v>RF</v>
      </c>
      <c r="O132" s="13"/>
      <c r="P132" s="13"/>
      <c r="Q132" s="13" t="s">
        <v>30</v>
      </c>
      <c r="R132" s="13"/>
      <c r="S132" s="13"/>
      <c r="T132" s="13"/>
      <c r="U132" s="14">
        <v>3</v>
      </c>
      <c r="V132" s="8" t="s">
        <v>48</v>
      </c>
      <c r="W132" s="15" t="s">
        <v>46</v>
      </c>
      <c r="X132" s="15" t="s">
        <v>32</v>
      </c>
      <c r="Y132" s="16" t="s">
        <v>38</v>
      </c>
      <c r="Z132" s="17" t="s">
        <v>651</v>
      </c>
      <c r="AA132" s="8" t="s">
        <v>34</v>
      </c>
      <c r="AB132" s="8" t="s">
        <v>342</v>
      </c>
      <c r="AC132" s="8" t="s">
        <v>34</v>
      </c>
      <c r="AD132" s="10" t="s">
        <v>117</v>
      </c>
    </row>
    <row r="133" spans="1:30" ht="17.25" x14ac:dyDescent="0.3">
      <c r="A133" s="8" t="s">
        <v>652</v>
      </c>
      <c r="B133" s="8" t="s">
        <v>37</v>
      </c>
      <c r="C133" s="9">
        <v>91803779</v>
      </c>
      <c r="D133" s="10">
        <v>5</v>
      </c>
      <c r="E133" s="10" t="s">
        <v>224</v>
      </c>
      <c r="F133" s="10" t="s">
        <v>224</v>
      </c>
      <c r="G133" s="11">
        <v>486919</v>
      </c>
      <c r="H133" s="12">
        <v>20839</v>
      </c>
      <c r="I133" s="12">
        <v>62517</v>
      </c>
      <c r="J133" s="13">
        <v>61</v>
      </c>
      <c r="K133" s="13">
        <v>1</v>
      </c>
      <c r="L133" s="13">
        <v>0</v>
      </c>
      <c r="M133" s="13">
        <f t="shared" si="34"/>
        <v>4</v>
      </c>
      <c r="N133" s="13" t="str">
        <f t="shared" si="35"/>
        <v>RF</v>
      </c>
      <c r="O133" s="13"/>
      <c r="P133" s="13"/>
      <c r="Q133" s="13" t="s">
        <v>30</v>
      </c>
      <c r="R133" s="13"/>
      <c r="S133" s="13"/>
      <c r="T133" s="13"/>
      <c r="U133" s="14">
        <v>3</v>
      </c>
      <c r="V133" s="8" t="s">
        <v>48</v>
      </c>
      <c r="W133" s="15" t="s">
        <v>45</v>
      </c>
      <c r="X133" s="15" t="s">
        <v>32</v>
      </c>
      <c r="Y133" s="16" t="s">
        <v>33</v>
      </c>
      <c r="Z133" s="17" t="s">
        <v>226</v>
      </c>
      <c r="AA133" s="8" t="s">
        <v>34</v>
      </c>
      <c r="AB133" s="8" t="s">
        <v>342</v>
      </c>
      <c r="AC133" s="8" t="s">
        <v>34</v>
      </c>
      <c r="AD133" s="10" t="s">
        <v>117</v>
      </c>
    </row>
    <row r="134" spans="1:30" ht="17.25" x14ac:dyDescent="0.3">
      <c r="A134" s="8" t="s">
        <v>653</v>
      </c>
      <c r="B134" s="8" t="s">
        <v>37</v>
      </c>
      <c r="C134" s="9">
        <v>192833995</v>
      </c>
      <c r="D134" s="10">
        <v>10</v>
      </c>
      <c r="E134" s="10" t="s">
        <v>107</v>
      </c>
      <c r="F134" s="10" t="s">
        <v>107</v>
      </c>
      <c r="G134" s="11">
        <v>246397</v>
      </c>
      <c r="H134" s="12">
        <v>9961</v>
      </c>
      <c r="I134" s="12">
        <v>19922</v>
      </c>
      <c r="J134" s="13">
        <v>0</v>
      </c>
      <c r="K134" s="13">
        <v>1</v>
      </c>
      <c r="L134" s="13" t="e">
        <f>#REF!</f>
        <v>#REF!</v>
      </c>
      <c r="M134" s="13" t="e">
        <f t="shared" si="34"/>
        <v>#REF!</v>
      </c>
      <c r="N134" s="13" t="e">
        <f t="shared" si="35"/>
        <v>#REF!</v>
      </c>
      <c r="O134" s="13"/>
      <c r="P134" s="13"/>
      <c r="Q134" s="13" t="s">
        <v>30</v>
      </c>
      <c r="R134" s="13"/>
      <c r="S134" s="13"/>
      <c r="T134" s="13"/>
      <c r="U134" s="14">
        <v>2</v>
      </c>
      <c r="V134" s="8" t="s">
        <v>48</v>
      </c>
      <c r="W134" s="15" t="s">
        <v>46</v>
      </c>
      <c r="X134" s="15" t="s">
        <v>32</v>
      </c>
      <c r="Y134" s="16" t="s">
        <v>33</v>
      </c>
      <c r="Z134" s="17" t="s">
        <v>108</v>
      </c>
      <c r="AA134" s="8" t="s">
        <v>34</v>
      </c>
      <c r="AB134" s="8" t="s">
        <v>342</v>
      </c>
      <c r="AC134" s="8" t="s">
        <v>34</v>
      </c>
      <c r="AD134" s="10" t="s">
        <v>117</v>
      </c>
    </row>
    <row r="135" spans="1:30" ht="17.25" x14ac:dyDescent="0.3">
      <c r="A135" s="8" t="s">
        <v>654</v>
      </c>
      <c r="B135" s="8" t="s">
        <v>37</v>
      </c>
      <c r="C135" s="9">
        <v>180213181</v>
      </c>
      <c r="D135" s="10">
        <v>10</v>
      </c>
      <c r="E135" s="10" t="s">
        <v>229</v>
      </c>
      <c r="F135" s="10" t="s">
        <v>655</v>
      </c>
      <c r="G135" s="11">
        <v>166283</v>
      </c>
      <c r="H135" s="12">
        <v>5362</v>
      </c>
      <c r="I135" s="12">
        <v>15896</v>
      </c>
      <c r="J135" s="13">
        <v>87</v>
      </c>
      <c r="K135" s="13">
        <v>1</v>
      </c>
      <c r="L135" s="13">
        <v>0</v>
      </c>
      <c r="M135" s="13">
        <f t="shared" si="34"/>
        <v>4</v>
      </c>
      <c r="N135" s="13" t="str">
        <f t="shared" si="35"/>
        <v>RF</v>
      </c>
      <c r="O135" s="13"/>
      <c r="P135" s="13"/>
      <c r="Q135" s="13" t="s">
        <v>30</v>
      </c>
      <c r="R135" s="13"/>
      <c r="S135" s="13"/>
      <c r="T135" s="13"/>
      <c r="U135" s="14">
        <v>3</v>
      </c>
      <c r="V135" s="8" t="s">
        <v>48</v>
      </c>
      <c r="W135" s="15" t="s">
        <v>45</v>
      </c>
      <c r="X135" s="15" t="s">
        <v>32</v>
      </c>
      <c r="Y135" s="16" t="s">
        <v>38</v>
      </c>
      <c r="Z135" s="17" t="s">
        <v>230</v>
      </c>
      <c r="AA135" s="8" t="s">
        <v>34</v>
      </c>
      <c r="AB135" s="8" t="s">
        <v>342</v>
      </c>
      <c r="AC135" s="8" t="s">
        <v>34</v>
      </c>
      <c r="AD135" s="10" t="s">
        <v>117</v>
      </c>
    </row>
    <row r="136" spans="1:30" ht="17.25" x14ac:dyDescent="0.3">
      <c r="A136" s="8" t="s">
        <v>656</v>
      </c>
      <c r="B136" s="8" t="s">
        <v>41</v>
      </c>
      <c r="C136" s="9">
        <v>165492885</v>
      </c>
      <c r="D136" s="10">
        <v>15</v>
      </c>
      <c r="E136" s="10" t="s">
        <v>133</v>
      </c>
      <c r="F136" s="10" t="s">
        <v>657</v>
      </c>
      <c r="G136" s="11">
        <v>7630</v>
      </c>
      <c r="H136" s="12">
        <v>3983</v>
      </c>
      <c r="I136" s="12">
        <v>7681</v>
      </c>
      <c r="J136" s="13">
        <v>143</v>
      </c>
      <c r="K136" s="13">
        <v>1</v>
      </c>
      <c r="L136" s="13">
        <v>0</v>
      </c>
      <c r="M136" s="13">
        <f t="shared" si="34"/>
        <v>6</v>
      </c>
      <c r="N136" s="13" t="str">
        <f t="shared" si="35"/>
        <v>RF</v>
      </c>
      <c r="O136" s="13"/>
      <c r="P136" s="13"/>
      <c r="Q136" s="13" t="s">
        <v>30</v>
      </c>
      <c r="R136" s="13"/>
      <c r="S136" s="13"/>
      <c r="T136" s="13"/>
      <c r="U136" s="14">
        <v>5</v>
      </c>
      <c r="V136" s="8" t="s">
        <v>48</v>
      </c>
      <c r="W136" s="15" t="s">
        <v>61</v>
      </c>
      <c r="X136" s="15" t="s">
        <v>32</v>
      </c>
      <c r="Y136" s="16" t="s">
        <v>38</v>
      </c>
      <c r="Z136" s="17" t="s">
        <v>134</v>
      </c>
      <c r="AA136" s="8" t="s">
        <v>34</v>
      </c>
      <c r="AB136" s="8" t="s">
        <v>342</v>
      </c>
      <c r="AC136" s="8" t="s">
        <v>34</v>
      </c>
      <c r="AD136" s="10" t="s">
        <v>117</v>
      </c>
    </row>
    <row r="137" spans="1:30" ht="17.25" x14ac:dyDescent="0.3">
      <c r="A137" s="8" t="s">
        <v>658</v>
      </c>
      <c r="B137" s="8" t="s">
        <v>41</v>
      </c>
      <c r="C137" s="9">
        <v>105932145</v>
      </c>
      <c r="D137" s="10">
        <v>10</v>
      </c>
      <c r="E137" s="10" t="s">
        <v>429</v>
      </c>
      <c r="F137" s="10" t="s">
        <v>429</v>
      </c>
      <c r="G137" s="11">
        <v>22758</v>
      </c>
      <c r="H137" s="12">
        <v>1195</v>
      </c>
      <c r="I137" s="12">
        <v>8365</v>
      </c>
      <c r="J137" s="13">
        <v>209</v>
      </c>
      <c r="K137" s="13">
        <v>1</v>
      </c>
      <c r="L137" s="13">
        <v>0</v>
      </c>
      <c r="M137" s="13">
        <f t="shared" si="34"/>
        <v>8</v>
      </c>
      <c r="N137" s="13" t="str">
        <f t="shared" si="35"/>
        <v>RF</v>
      </c>
      <c r="O137" s="13"/>
      <c r="P137" s="13"/>
      <c r="Q137" s="13" t="s">
        <v>30</v>
      </c>
      <c r="R137" s="13"/>
      <c r="S137" s="13"/>
      <c r="T137" s="13"/>
      <c r="U137" s="14">
        <v>7</v>
      </c>
      <c r="V137" s="8" t="s">
        <v>48</v>
      </c>
      <c r="W137" s="15" t="s">
        <v>61</v>
      </c>
      <c r="X137" s="15" t="s">
        <v>32</v>
      </c>
      <c r="Y137" s="16" t="s">
        <v>33</v>
      </c>
      <c r="Z137" s="17" t="s">
        <v>430</v>
      </c>
      <c r="AA137" s="8" t="s">
        <v>34</v>
      </c>
      <c r="AB137" s="8" t="s">
        <v>342</v>
      </c>
      <c r="AC137" s="8" t="s">
        <v>34</v>
      </c>
      <c r="AD137" s="10" t="s">
        <v>117</v>
      </c>
    </row>
    <row r="138" spans="1:30" ht="17.25" x14ac:dyDescent="0.3">
      <c r="A138" s="8" t="s">
        <v>659</v>
      </c>
      <c r="B138" s="8" t="s">
        <v>41</v>
      </c>
      <c r="C138" s="9">
        <v>148028119</v>
      </c>
      <c r="D138" s="10">
        <v>15</v>
      </c>
      <c r="E138" s="10" t="s">
        <v>255</v>
      </c>
      <c r="F138" s="10" t="s">
        <v>255</v>
      </c>
      <c r="G138" s="11">
        <v>44361</v>
      </c>
      <c r="H138" s="12">
        <v>4365</v>
      </c>
      <c r="I138" s="12">
        <v>4365</v>
      </c>
      <c r="J138" s="13">
        <v>20</v>
      </c>
      <c r="K138" s="13">
        <v>1</v>
      </c>
      <c r="L138" s="13">
        <v>0</v>
      </c>
      <c r="M138" s="13">
        <f t="shared" si="34"/>
        <v>2</v>
      </c>
      <c r="N138" s="13" t="str">
        <f t="shared" si="35"/>
        <v>RF</v>
      </c>
      <c r="O138" s="13"/>
      <c r="P138" s="13"/>
      <c r="Q138" s="13" t="s">
        <v>30</v>
      </c>
      <c r="R138" s="13"/>
      <c r="S138" s="13"/>
      <c r="T138" s="13"/>
      <c r="U138" s="14">
        <v>1</v>
      </c>
      <c r="V138" s="8" t="s">
        <v>48</v>
      </c>
      <c r="W138" s="15" t="s">
        <v>46</v>
      </c>
      <c r="X138" s="15" t="s">
        <v>32</v>
      </c>
      <c r="Y138" s="16" t="s">
        <v>53</v>
      </c>
      <c r="Z138" s="17" t="s">
        <v>256</v>
      </c>
      <c r="AA138" s="8" t="s">
        <v>34</v>
      </c>
      <c r="AB138" s="8" t="s">
        <v>342</v>
      </c>
      <c r="AC138" s="8" t="s">
        <v>34</v>
      </c>
      <c r="AD138" s="10" t="s">
        <v>117</v>
      </c>
    </row>
    <row r="139" spans="1:30" ht="17.25" x14ac:dyDescent="0.3">
      <c r="A139" s="8" t="s">
        <v>660</v>
      </c>
      <c r="B139" s="8" t="s">
        <v>41</v>
      </c>
      <c r="C139" s="9">
        <v>167816274</v>
      </c>
      <c r="D139" s="10">
        <v>10</v>
      </c>
      <c r="E139" s="10" t="s">
        <v>314</v>
      </c>
      <c r="F139" s="10" t="s">
        <v>314</v>
      </c>
      <c r="G139" s="11">
        <v>57601.89</v>
      </c>
      <c r="H139" s="12">
        <v>4584</v>
      </c>
      <c r="I139" s="12">
        <v>12136</v>
      </c>
      <c r="J139" s="13">
        <v>87</v>
      </c>
      <c r="K139" s="13">
        <v>1</v>
      </c>
      <c r="L139" s="13">
        <v>1</v>
      </c>
      <c r="M139" s="13">
        <f t="shared" si="34"/>
        <v>3</v>
      </c>
      <c r="N139" s="13" t="str">
        <f t="shared" si="35"/>
        <v>S</v>
      </c>
      <c r="O139" s="13">
        <v>4584</v>
      </c>
      <c r="P139" s="13"/>
      <c r="Q139" s="13" t="s">
        <v>30</v>
      </c>
      <c r="R139" s="13"/>
      <c r="S139" s="13"/>
      <c r="T139" s="13"/>
      <c r="U139" s="14">
        <v>3</v>
      </c>
      <c r="V139" s="8" t="s">
        <v>48</v>
      </c>
      <c r="W139" s="15" t="s">
        <v>46</v>
      </c>
      <c r="X139" s="15" t="s">
        <v>32</v>
      </c>
      <c r="Y139" s="16" t="s">
        <v>33</v>
      </c>
      <c r="Z139" s="17" t="s">
        <v>315</v>
      </c>
      <c r="AA139" s="8" t="s">
        <v>34</v>
      </c>
      <c r="AB139" s="8" t="s">
        <v>342</v>
      </c>
      <c r="AC139" s="8" t="s">
        <v>34</v>
      </c>
      <c r="AD139" s="10" t="s">
        <v>117</v>
      </c>
    </row>
    <row r="140" spans="1:30" ht="17.25" x14ac:dyDescent="0.3">
      <c r="A140" s="8" t="s">
        <v>661</v>
      </c>
      <c r="B140" s="8" t="s">
        <v>41</v>
      </c>
      <c r="C140" s="9">
        <v>178673117</v>
      </c>
      <c r="D140" s="10">
        <v>10</v>
      </c>
      <c r="E140" s="10" t="s">
        <v>208</v>
      </c>
      <c r="F140" s="10" t="s">
        <v>662</v>
      </c>
      <c r="G140" s="11">
        <v>132140</v>
      </c>
      <c r="H140" s="12">
        <v>8474</v>
      </c>
      <c r="I140" s="12">
        <v>37497</v>
      </c>
      <c r="J140" s="13">
        <v>148</v>
      </c>
      <c r="K140" s="13">
        <v>1</v>
      </c>
      <c r="L140" s="13">
        <v>0</v>
      </c>
      <c r="M140" s="13">
        <f t="shared" si="34"/>
        <v>6</v>
      </c>
      <c r="N140" s="13" t="str">
        <f t="shared" si="35"/>
        <v>RF</v>
      </c>
      <c r="O140" s="13"/>
      <c r="P140" s="13"/>
      <c r="Q140" s="13" t="s">
        <v>30</v>
      </c>
      <c r="R140" s="13"/>
      <c r="S140" s="13"/>
      <c r="T140" s="13"/>
      <c r="U140" s="14">
        <v>5</v>
      </c>
      <c r="V140" s="8" t="s">
        <v>48</v>
      </c>
      <c r="W140" s="15" t="s">
        <v>61</v>
      </c>
      <c r="X140" s="15" t="s">
        <v>32</v>
      </c>
      <c r="Y140" s="16" t="s">
        <v>33</v>
      </c>
      <c r="Z140" s="17" t="s">
        <v>209</v>
      </c>
      <c r="AA140" s="8" t="s">
        <v>34</v>
      </c>
      <c r="AB140" s="8" t="s">
        <v>342</v>
      </c>
      <c r="AC140" s="8" t="s">
        <v>34</v>
      </c>
      <c r="AD140" s="10" t="s">
        <v>117</v>
      </c>
    </row>
    <row r="141" spans="1:30" ht="17.25" x14ac:dyDescent="0.3">
      <c r="A141" s="8" t="s">
        <v>663</v>
      </c>
      <c r="B141" s="8" t="s">
        <v>41</v>
      </c>
      <c r="C141" s="9">
        <v>176038213</v>
      </c>
      <c r="D141" s="10">
        <v>10</v>
      </c>
      <c r="E141" s="10" t="s">
        <v>280</v>
      </c>
      <c r="F141" s="10" t="s">
        <v>280</v>
      </c>
      <c r="G141" s="11">
        <v>132526</v>
      </c>
      <c r="H141" s="12">
        <v>4469</v>
      </c>
      <c r="I141" s="12">
        <v>22273.67</v>
      </c>
      <c r="J141" s="13">
        <v>148</v>
      </c>
      <c r="K141" s="13">
        <v>1</v>
      </c>
      <c r="L141" s="13">
        <v>0</v>
      </c>
      <c r="M141" s="13">
        <f t="shared" si="34"/>
        <v>6</v>
      </c>
      <c r="N141" s="13" t="str">
        <f t="shared" si="35"/>
        <v>RF</v>
      </c>
      <c r="O141" s="13"/>
      <c r="P141" s="13"/>
      <c r="Q141" s="13" t="s">
        <v>30</v>
      </c>
      <c r="R141" s="13"/>
      <c r="S141" s="13"/>
      <c r="T141" s="13"/>
      <c r="U141" s="14">
        <v>5</v>
      </c>
      <c r="V141" s="8" t="s">
        <v>48</v>
      </c>
      <c r="W141" s="15" t="s">
        <v>61</v>
      </c>
      <c r="X141" s="15" t="s">
        <v>32</v>
      </c>
      <c r="Y141" s="16" t="s">
        <v>33</v>
      </c>
      <c r="Z141" s="17" t="s">
        <v>282</v>
      </c>
      <c r="AA141" s="8" t="s">
        <v>34</v>
      </c>
      <c r="AB141" s="8" t="s">
        <v>342</v>
      </c>
      <c r="AC141" s="8" t="s">
        <v>34</v>
      </c>
      <c r="AD141" s="10" t="s">
        <v>117</v>
      </c>
    </row>
    <row r="142" spans="1:30" ht="17.25" x14ac:dyDescent="0.3">
      <c r="A142" s="8" t="s">
        <v>664</v>
      </c>
      <c r="B142" s="8" t="s">
        <v>37</v>
      </c>
      <c r="C142" s="9">
        <v>176804696</v>
      </c>
      <c r="D142" s="10">
        <v>5</v>
      </c>
      <c r="E142" s="10" t="s">
        <v>233</v>
      </c>
      <c r="F142" s="10" t="s">
        <v>233</v>
      </c>
      <c r="G142" s="11">
        <v>378637</v>
      </c>
      <c r="H142" s="12">
        <v>27843</v>
      </c>
      <c r="I142" s="12">
        <v>111372</v>
      </c>
      <c r="J142" s="13">
        <v>30</v>
      </c>
      <c r="K142" s="13">
        <v>1</v>
      </c>
      <c r="L142" s="13">
        <v>0</v>
      </c>
      <c r="M142" s="13">
        <f t="shared" ref="M142" si="36">+U142+K142-L142</f>
        <v>5</v>
      </c>
      <c r="N142" s="13" t="str">
        <f t="shared" ref="N142" si="37">IF(M142&lt;=0,"N",IF(M142&gt;U142,"RF",IF(M142&lt;U142,"RB",IF(M142=U142,"S"))))</f>
        <v>RF</v>
      </c>
      <c r="O142" s="13"/>
      <c r="P142" s="13"/>
      <c r="Q142" s="13" t="s">
        <v>30</v>
      </c>
      <c r="R142" s="13"/>
      <c r="S142" s="13"/>
      <c r="T142" s="13"/>
      <c r="U142" s="14">
        <v>4</v>
      </c>
      <c r="V142" s="8" t="s">
        <v>116</v>
      </c>
      <c r="W142" s="15" t="s">
        <v>144</v>
      </c>
      <c r="X142" s="15" t="s">
        <v>32</v>
      </c>
      <c r="Y142" s="16" t="s">
        <v>38</v>
      </c>
      <c r="Z142" s="17" t="s">
        <v>235</v>
      </c>
      <c r="AA142" s="8" t="s">
        <v>34</v>
      </c>
      <c r="AB142" s="8" t="s">
        <v>342</v>
      </c>
      <c r="AC142" s="8" t="s">
        <v>34</v>
      </c>
      <c r="AD142" s="10" t="s">
        <v>117</v>
      </c>
    </row>
    <row r="143" spans="1:30" ht="17.25" x14ac:dyDescent="0.3">
      <c r="A143" s="8" t="s">
        <v>666</v>
      </c>
      <c r="B143" s="8" t="s">
        <v>41</v>
      </c>
      <c r="C143" s="9">
        <v>1214073</v>
      </c>
      <c r="D143" s="10">
        <v>15</v>
      </c>
      <c r="E143" s="10" t="s">
        <v>667</v>
      </c>
      <c r="F143" s="10" t="s">
        <v>667</v>
      </c>
      <c r="G143" s="11">
        <v>152456.79999999999</v>
      </c>
      <c r="H143" s="12">
        <v>31155</v>
      </c>
      <c r="I143" s="12">
        <v>123620</v>
      </c>
      <c r="J143" s="13">
        <v>112</v>
      </c>
      <c r="K143" s="13">
        <v>1</v>
      </c>
      <c r="L143" s="13">
        <v>0</v>
      </c>
      <c r="M143" s="13">
        <f t="shared" ref="M143:M147" si="38">+U143+K143-L143</f>
        <v>5</v>
      </c>
      <c r="N143" s="13" t="str">
        <f t="shared" ref="N143:N147" si="39">IF(M143&lt;=0,"N",IF(M143&gt;U143,"RF",IF(M143&lt;U143,"RB",IF(M143=U143,"S"))))</f>
        <v>RF</v>
      </c>
      <c r="O143" s="13"/>
      <c r="P143" s="13"/>
      <c r="Q143" s="13" t="s">
        <v>30</v>
      </c>
      <c r="R143" s="13"/>
      <c r="S143" s="13"/>
      <c r="T143" s="13"/>
      <c r="U143" s="14">
        <v>4</v>
      </c>
      <c r="V143" s="8" t="s">
        <v>325</v>
      </c>
      <c r="W143" s="15" t="s">
        <v>43</v>
      </c>
      <c r="X143" s="15" t="s">
        <v>32</v>
      </c>
      <c r="Y143" s="16" t="s">
        <v>33</v>
      </c>
      <c r="Z143" s="17" t="s">
        <v>668</v>
      </c>
      <c r="AA143" s="8" t="s">
        <v>669</v>
      </c>
      <c r="AB143" s="8" t="s">
        <v>670</v>
      </c>
      <c r="AC143" s="8" t="s">
        <v>669</v>
      </c>
      <c r="AD143" s="10" t="s">
        <v>671</v>
      </c>
    </row>
    <row r="144" spans="1:30" ht="17.25" x14ac:dyDescent="0.3">
      <c r="A144" s="8" t="s">
        <v>672</v>
      </c>
      <c r="B144" s="8" t="s">
        <v>41</v>
      </c>
      <c r="C144" s="9">
        <v>1214073</v>
      </c>
      <c r="D144" s="10">
        <v>15</v>
      </c>
      <c r="E144" s="10" t="s">
        <v>667</v>
      </c>
      <c r="F144" s="10" t="s">
        <v>667</v>
      </c>
      <c r="G144" s="11">
        <v>611222.4</v>
      </c>
      <c r="H144" s="12">
        <v>129730</v>
      </c>
      <c r="I144" s="12">
        <v>489381</v>
      </c>
      <c r="J144" s="13">
        <v>20</v>
      </c>
      <c r="K144" s="13">
        <v>1</v>
      </c>
      <c r="L144" s="13">
        <v>0</v>
      </c>
      <c r="M144" s="13">
        <f t="shared" si="38"/>
        <v>5</v>
      </c>
      <c r="N144" s="13" t="str">
        <f t="shared" si="39"/>
        <v>RF</v>
      </c>
      <c r="O144" s="13"/>
      <c r="P144" s="13"/>
      <c r="Q144" s="13" t="s">
        <v>30</v>
      </c>
      <c r="R144" s="13"/>
      <c r="S144" s="13"/>
      <c r="T144" s="13"/>
      <c r="U144" s="14">
        <v>4</v>
      </c>
      <c r="V144" s="8" t="s">
        <v>325</v>
      </c>
      <c r="W144" s="15" t="s">
        <v>43</v>
      </c>
      <c r="X144" s="15" t="s">
        <v>32</v>
      </c>
      <c r="Y144" s="16" t="s">
        <v>33</v>
      </c>
      <c r="Z144" s="17" t="s">
        <v>668</v>
      </c>
      <c r="AA144" s="8" t="s">
        <v>375</v>
      </c>
      <c r="AB144" s="8" t="s">
        <v>673</v>
      </c>
      <c r="AC144" s="8" t="s">
        <v>375</v>
      </c>
      <c r="AD144" s="10" t="s">
        <v>674</v>
      </c>
    </row>
    <row r="145" spans="1:30" ht="17.25" x14ac:dyDescent="0.3">
      <c r="A145" s="8" t="s">
        <v>675</v>
      </c>
      <c r="B145" s="8" t="s">
        <v>41</v>
      </c>
      <c r="C145" s="9">
        <v>1214073</v>
      </c>
      <c r="D145" s="10">
        <v>15</v>
      </c>
      <c r="E145" s="10" t="s">
        <v>667</v>
      </c>
      <c r="F145" s="10" t="s">
        <v>667</v>
      </c>
      <c r="G145" s="11">
        <v>397648</v>
      </c>
      <c r="H145" s="12">
        <v>14015</v>
      </c>
      <c r="I145" s="12">
        <v>150384</v>
      </c>
      <c r="J145" s="13">
        <v>157</v>
      </c>
      <c r="K145" s="13">
        <v>1</v>
      </c>
      <c r="L145" s="13">
        <v>0</v>
      </c>
      <c r="M145" s="13">
        <f t="shared" si="38"/>
        <v>5</v>
      </c>
      <c r="N145" s="13" t="str">
        <f t="shared" si="39"/>
        <v>RF</v>
      </c>
      <c r="O145" s="13"/>
      <c r="P145" s="13"/>
      <c r="Q145" s="13" t="s">
        <v>30</v>
      </c>
      <c r="R145" s="13"/>
      <c r="S145" s="13"/>
      <c r="T145" s="13"/>
      <c r="U145" s="14">
        <v>4</v>
      </c>
      <c r="V145" s="8" t="s">
        <v>325</v>
      </c>
      <c r="W145" s="15" t="s">
        <v>43</v>
      </c>
      <c r="X145" s="15" t="s">
        <v>32</v>
      </c>
      <c r="Y145" s="16" t="s">
        <v>33</v>
      </c>
      <c r="Z145" s="17" t="s">
        <v>668</v>
      </c>
      <c r="AA145" s="8" t="s">
        <v>665</v>
      </c>
      <c r="AB145" s="8" t="s">
        <v>665</v>
      </c>
      <c r="AC145" s="8" t="s">
        <v>665</v>
      </c>
      <c r="AD145" s="10" t="s">
        <v>676</v>
      </c>
    </row>
    <row r="146" spans="1:30" ht="17.25" x14ac:dyDescent="0.3">
      <c r="A146" s="8" t="s">
        <v>677</v>
      </c>
      <c r="B146" s="8" t="s">
        <v>40</v>
      </c>
      <c r="C146" s="9">
        <v>153373519</v>
      </c>
      <c r="D146" s="10">
        <v>1</v>
      </c>
      <c r="E146" s="10" t="s">
        <v>398</v>
      </c>
      <c r="F146" s="10" t="s">
        <v>398</v>
      </c>
      <c r="G146" s="11">
        <v>454612.36</v>
      </c>
      <c r="H146" s="12">
        <v>154939</v>
      </c>
      <c r="I146" s="12">
        <v>459387.65</v>
      </c>
      <c r="J146" s="13">
        <v>105</v>
      </c>
      <c r="K146" s="13">
        <v>1</v>
      </c>
      <c r="L146" s="13">
        <v>0</v>
      </c>
      <c r="M146" s="13">
        <f t="shared" si="38"/>
        <v>6</v>
      </c>
      <c r="N146" s="13" t="str">
        <f t="shared" si="39"/>
        <v>RF</v>
      </c>
      <c r="O146" s="13"/>
      <c r="P146" s="13"/>
      <c r="Q146" s="13" t="s">
        <v>30</v>
      </c>
      <c r="R146" s="13"/>
      <c r="S146" s="13"/>
      <c r="T146" s="13"/>
      <c r="U146" s="14">
        <v>5</v>
      </c>
      <c r="V146" s="8" t="s">
        <v>325</v>
      </c>
      <c r="W146" s="15" t="s">
        <v>42</v>
      </c>
      <c r="X146" s="15" t="s">
        <v>32</v>
      </c>
      <c r="Y146" s="16" t="s">
        <v>53</v>
      </c>
      <c r="Z146" s="17" t="s">
        <v>678</v>
      </c>
      <c r="AA146" s="8" t="s">
        <v>679</v>
      </c>
      <c r="AB146" s="8" t="s">
        <v>680</v>
      </c>
      <c r="AC146" s="8" t="s">
        <v>679</v>
      </c>
      <c r="AD146" s="10" t="s">
        <v>681</v>
      </c>
    </row>
    <row r="147" spans="1:30" ht="17.25" x14ac:dyDescent="0.3">
      <c r="A147" s="8" t="s">
        <v>682</v>
      </c>
      <c r="B147" s="8" t="s">
        <v>40</v>
      </c>
      <c r="C147" s="9">
        <v>9074584</v>
      </c>
      <c r="D147" s="10">
        <v>22</v>
      </c>
      <c r="E147" s="10" t="s">
        <v>398</v>
      </c>
      <c r="F147" s="10" t="s">
        <v>398</v>
      </c>
      <c r="G147" s="11">
        <v>480675</v>
      </c>
      <c r="H147" s="12">
        <v>11999</v>
      </c>
      <c r="I147" s="12">
        <v>142181</v>
      </c>
      <c r="J147" s="13">
        <v>25</v>
      </c>
      <c r="K147" s="13">
        <v>1</v>
      </c>
      <c r="L147" s="13">
        <v>0</v>
      </c>
      <c r="M147" s="13">
        <f t="shared" si="38"/>
        <v>5</v>
      </c>
      <c r="N147" s="13" t="str">
        <f t="shared" si="39"/>
        <v>RF</v>
      </c>
      <c r="O147" s="13"/>
      <c r="P147" s="13"/>
      <c r="Q147" s="13" t="s">
        <v>30</v>
      </c>
      <c r="R147" s="13"/>
      <c r="S147" s="13"/>
      <c r="T147" s="13"/>
      <c r="U147" s="14">
        <v>4</v>
      </c>
      <c r="V147" s="8" t="s">
        <v>325</v>
      </c>
      <c r="W147" s="15" t="s">
        <v>42</v>
      </c>
      <c r="X147" s="15" t="s">
        <v>32</v>
      </c>
      <c r="Y147" s="16" t="s">
        <v>53</v>
      </c>
      <c r="Z147" s="17" t="s">
        <v>399</v>
      </c>
      <c r="AA147" s="8" t="s">
        <v>394</v>
      </c>
      <c r="AB147" s="8" t="s">
        <v>394</v>
      </c>
      <c r="AC147" s="8" t="s">
        <v>394</v>
      </c>
      <c r="AD147" s="10" t="s">
        <v>400</v>
      </c>
    </row>
    <row r="148" spans="1:30" ht="17.25" x14ac:dyDescent="0.3">
      <c r="A148" s="8" t="s">
        <v>683</v>
      </c>
      <c r="B148" s="8" t="s">
        <v>37</v>
      </c>
      <c r="C148" s="9">
        <v>158769835</v>
      </c>
      <c r="D148" s="10">
        <v>15</v>
      </c>
      <c r="E148" s="10" t="s">
        <v>535</v>
      </c>
      <c r="F148" s="10" t="s">
        <v>535</v>
      </c>
      <c r="G148" s="11">
        <v>150450</v>
      </c>
      <c r="H148" s="12">
        <v>3102</v>
      </c>
      <c r="I148" s="12">
        <v>59548</v>
      </c>
      <c r="J148" s="13">
        <v>75</v>
      </c>
      <c r="K148" s="13">
        <v>1</v>
      </c>
      <c r="L148" s="13">
        <v>0</v>
      </c>
      <c r="M148" s="13">
        <f t="shared" ref="M148:M154" si="40">+U148+K148-L148</f>
        <v>5</v>
      </c>
      <c r="N148" s="13" t="str">
        <f t="shared" ref="N148:N154" si="41">IF(M148&lt;=0,"N",IF(M148&gt;U148,"RF",IF(M148&lt;U148,"RB",IF(M148=U148,"S"))))</f>
        <v>RF</v>
      </c>
      <c r="O148" s="13"/>
      <c r="P148" s="13"/>
      <c r="Q148" s="13" t="s">
        <v>30</v>
      </c>
      <c r="R148" s="13"/>
      <c r="S148" s="13"/>
      <c r="T148" s="13"/>
      <c r="U148" s="14">
        <v>4</v>
      </c>
      <c r="V148" s="8" t="s">
        <v>325</v>
      </c>
      <c r="W148" s="15" t="s">
        <v>61</v>
      </c>
      <c r="X148" s="15" t="s">
        <v>32</v>
      </c>
      <c r="Y148" s="16" t="s">
        <v>38</v>
      </c>
      <c r="Z148" s="17" t="s">
        <v>536</v>
      </c>
      <c r="AA148" s="8" t="s">
        <v>665</v>
      </c>
      <c r="AB148" s="8" t="s">
        <v>665</v>
      </c>
      <c r="AC148" s="8" t="s">
        <v>665</v>
      </c>
      <c r="AD148" s="10" t="s">
        <v>34</v>
      </c>
    </row>
    <row r="149" spans="1:30" ht="17.25" x14ac:dyDescent="0.3">
      <c r="A149" s="8" t="s">
        <v>684</v>
      </c>
      <c r="B149" s="8" t="s">
        <v>37</v>
      </c>
      <c r="C149" s="9">
        <v>146555738</v>
      </c>
      <c r="D149" s="10">
        <v>15</v>
      </c>
      <c r="E149" s="10" t="s">
        <v>685</v>
      </c>
      <c r="F149" s="10" t="s">
        <v>685</v>
      </c>
      <c r="G149" s="11">
        <v>116940</v>
      </c>
      <c r="H149" s="12">
        <v>3043</v>
      </c>
      <c r="I149" s="12">
        <v>26993</v>
      </c>
      <c r="J149" s="13">
        <v>82</v>
      </c>
      <c r="K149" s="13">
        <v>1</v>
      </c>
      <c r="L149" s="13">
        <v>0</v>
      </c>
      <c r="M149" s="13">
        <f t="shared" si="40"/>
        <v>3</v>
      </c>
      <c r="N149" s="13" t="str">
        <f t="shared" si="41"/>
        <v>RF</v>
      </c>
      <c r="O149" s="13"/>
      <c r="P149" s="13"/>
      <c r="Q149" s="13" t="s">
        <v>30</v>
      </c>
      <c r="R149" s="13"/>
      <c r="S149" s="13"/>
      <c r="T149" s="13"/>
      <c r="U149" s="14">
        <v>2</v>
      </c>
      <c r="V149" s="8" t="s">
        <v>325</v>
      </c>
      <c r="W149" s="15" t="s">
        <v>31</v>
      </c>
      <c r="X149" s="15" t="s">
        <v>32</v>
      </c>
      <c r="Y149" s="16" t="s">
        <v>33</v>
      </c>
      <c r="Z149" s="17" t="s">
        <v>686</v>
      </c>
      <c r="AA149" s="8" t="s">
        <v>665</v>
      </c>
      <c r="AB149" s="8" t="s">
        <v>665</v>
      </c>
      <c r="AC149" s="8" t="s">
        <v>665</v>
      </c>
      <c r="AD149" s="10" t="s">
        <v>34</v>
      </c>
    </row>
    <row r="150" spans="1:30" ht="17.25" x14ac:dyDescent="0.3">
      <c r="A150" s="8" t="s">
        <v>687</v>
      </c>
      <c r="B150" s="8" t="s">
        <v>37</v>
      </c>
      <c r="C150" s="9">
        <v>2616295</v>
      </c>
      <c r="D150" s="10">
        <v>22</v>
      </c>
      <c r="E150" s="10" t="s">
        <v>520</v>
      </c>
      <c r="F150" s="10" t="s">
        <v>520</v>
      </c>
      <c r="G150" s="11">
        <v>419662</v>
      </c>
      <c r="H150" s="12">
        <v>8993</v>
      </c>
      <c r="I150" s="12">
        <v>217826</v>
      </c>
      <c r="J150" s="13">
        <v>51</v>
      </c>
      <c r="K150" s="13">
        <v>1</v>
      </c>
      <c r="L150" s="13">
        <v>0</v>
      </c>
      <c r="M150" s="13">
        <f t="shared" si="40"/>
        <v>8</v>
      </c>
      <c r="N150" s="13" t="str">
        <f t="shared" si="41"/>
        <v>RF</v>
      </c>
      <c r="O150" s="13"/>
      <c r="P150" s="13"/>
      <c r="Q150" s="13" t="s">
        <v>30</v>
      </c>
      <c r="R150" s="13"/>
      <c r="S150" s="13"/>
      <c r="T150" s="13"/>
      <c r="U150" s="14">
        <v>7</v>
      </c>
      <c r="V150" s="8" t="s">
        <v>325</v>
      </c>
      <c r="W150" s="15" t="s">
        <v>42</v>
      </c>
      <c r="X150" s="15" t="s">
        <v>32</v>
      </c>
      <c r="Y150" s="16" t="s">
        <v>33</v>
      </c>
      <c r="Z150" s="17" t="s">
        <v>521</v>
      </c>
      <c r="AA150" s="8" t="s">
        <v>665</v>
      </c>
      <c r="AB150" s="8" t="s">
        <v>665</v>
      </c>
      <c r="AC150" s="8" t="s">
        <v>665</v>
      </c>
      <c r="AD150" s="10" t="s">
        <v>34</v>
      </c>
    </row>
    <row r="151" spans="1:30" ht="17.25" x14ac:dyDescent="0.3">
      <c r="A151" s="8" t="s">
        <v>688</v>
      </c>
      <c r="B151" s="8" t="s">
        <v>37</v>
      </c>
      <c r="C151" s="9">
        <v>165543420</v>
      </c>
      <c r="D151" s="10">
        <v>22</v>
      </c>
      <c r="E151" s="10" t="s">
        <v>610</v>
      </c>
      <c r="F151" s="10" t="s">
        <v>610</v>
      </c>
      <c r="G151" s="11">
        <v>228244</v>
      </c>
      <c r="H151" s="12">
        <v>4787</v>
      </c>
      <c r="I151" s="12">
        <v>47686</v>
      </c>
      <c r="J151" s="13">
        <v>120</v>
      </c>
      <c r="K151" s="13">
        <v>1</v>
      </c>
      <c r="L151" s="13">
        <v>0</v>
      </c>
      <c r="M151" s="13">
        <f t="shared" si="40"/>
        <v>4</v>
      </c>
      <c r="N151" s="13" t="str">
        <f t="shared" si="41"/>
        <v>RF</v>
      </c>
      <c r="O151" s="13"/>
      <c r="P151" s="13"/>
      <c r="Q151" s="13" t="s">
        <v>30</v>
      </c>
      <c r="R151" s="13"/>
      <c r="S151" s="13"/>
      <c r="T151" s="13"/>
      <c r="U151" s="14">
        <v>3</v>
      </c>
      <c r="V151" s="8" t="s">
        <v>325</v>
      </c>
      <c r="W151" s="15" t="s">
        <v>42</v>
      </c>
      <c r="X151" s="15" t="s">
        <v>32</v>
      </c>
      <c r="Y151" s="16" t="s">
        <v>53</v>
      </c>
      <c r="Z151" s="17" t="s">
        <v>612</v>
      </c>
      <c r="AA151" s="8" t="s">
        <v>665</v>
      </c>
      <c r="AB151" s="8" t="s">
        <v>665</v>
      </c>
      <c r="AC151" s="8" t="s">
        <v>665</v>
      </c>
      <c r="AD151" s="10" t="s">
        <v>34</v>
      </c>
    </row>
    <row r="152" spans="1:30" ht="17.25" x14ac:dyDescent="0.3">
      <c r="A152" s="8" t="s">
        <v>689</v>
      </c>
      <c r="B152" s="8" t="s">
        <v>37</v>
      </c>
      <c r="C152" s="9">
        <v>8334880</v>
      </c>
      <c r="D152" s="10">
        <v>7</v>
      </c>
      <c r="E152" s="10" t="s">
        <v>635</v>
      </c>
      <c r="F152" s="10" t="s">
        <v>635</v>
      </c>
      <c r="G152" s="11">
        <v>410222</v>
      </c>
      <c r="H152" s="12">
        <v>7267</v>
      </c>
      <c r="I152" s="12">
        <v>109391</v>
      </c>
      <c r="J152" s="13">
        <v>51</v>
      </c>
      <c r="K152" s="13">
        <v>1</v>
      </c>
      <c r="L152" s="13">
        <v>0</v>
      </c>
      <c r="M152" s="13">
        <f t="shared" si="40"/>
        <v>5</v>
      </c>
      <c r="N152" s="13" t="str">
        <f t="shared" si="41"/>
        <v>RF</v>
      </c>
      <c r="O152" s="13"/>
      <c r="P152" s="13"/>
      <c r="Q152" s="13" t="s">
        <v>30</v>
      </c>
      <c r="R152" s="13"/>
      <c r="S152" s="13"/>
      <c r="T152" s="13"/>
      <c r="U152" s="14">
        <v>4</v>
      </c>
      <c r="V152" s="8" t="s">
        <v>325</v>
      </c>
      <c r="W152" s="15" t="s">
        <v>42</v>
      </c>
      <c r="X152" s="15" t="s">
        <v>32</v>
      </c>
      <c r="Y152" s="16" t="s">
        <v>53</v>
      </c>
      <c r="Z152" s="17" t="s">
        <v>636</v>
      </c>
      <c r="AA152" s="8" t="s">
        <v>665</v>
      </c>
      <c r="AB152" s="8" t="s">
        <v>665</v>
      </c>
      <c r="AC152" s="8" t="s">
        <v>665</v>
      </c>
      <c r="AD152" s="10" t="s">
        <v>34</v>
      </c>
    </row>
    <row r="153" spans="1:30" ht="17.25" x14ac:dyDescent="0.3">
      <c r="A153" s="8" t="s">
        <v>690</v>
      </c>
      <c r="B153" s="8" t="s">
        <v>41</v>
      </c>
      <c r="C153" s="9">
        <v>8333847</v>
      </c>
      <c r="D153" s="10">
        <v>15</v>
      </c>
      <c r="E153" s="10" t="s">
        <v>691</v>
      </c>
      <c r="F153" s="10" t="s">
        <v>691</v>
      </c>
      <c r="G153" s="11">
        <v>49557</v>
      </c>
      <c r="H153" s="12">
        <v>1704</v>
      </c>
      <c r="I153" s="12">
        <v>12832</v>
      </c>
      <c r="J153" s="13">
        <v>51</v>
      </c>
      <c r="K153" s="13">
        <v>1</v>
      </c>
      <c r="L153" s="13">
        <v>0</v>
      </c>
      <c r="M153" s="13">
        <f t="shared" si="40"/>
        <v>3</v>
      </c>
      <c r="N153" s="13" t="str">
        <f t="shared" si="41"/>
        <v>RF</v>
      </c>
      <c r="O153" s="13"/>
      <c r="P153" s="13"/>
      <c r="Q153" s="13" t="s">
        <v>30</v>
      </c>
      <c r="R153" s="13"/>
      <c r="S153" s="13"/>
      <c r="T153" s="13"/>
      <c r="U153" s="14">
        <v>2</v>
      </c>
      <c r="V153" s="8" t="s">
        <v>325</v>
      </c>
      <c r="W153" s="15" t="s">
        <v>31</v>
      </c>
      <c r="X153" s="15" t="s">
        <v>32</v>
      </c>
      <c r="Y153" s="16" t="s">
        <v>38</v>
      </c>
      <c r="Z153" s="17" t="s">
        <v>692</v>
      </c>
      <c r="AA153" s="8" t="s">
        <v>693</v>
      </c>
      <c r="AB153" s="8" t="s">
        <v>501</v>
      </c>
      <c r="AC153" s="8" t="s">
        <v>693</v>
      </c>
      <c r="AD153" s="10" t="s">
        <v>694</v>
      </c>
    </row>
    <row r="154" spans="1:30" ht="17.25" x14ac:dyDescent="0.3">
      <c r="A154" s="8" t="s">
        <v>695</v>
      </c>
      <c r="B154" s="8" t="s">
        <v>41</v>
      </c>
      <c r="C154" s="9">
        <v>165462211</v>
      </c>
      <c r="D154" s="10">
        <v>1</v>
      </c>
      <c r="E154" s="10" t="s">
        <v>541</v>
      </c>
      <c r="F154" s="10" t="s">
        <v>541</v>
      </c>
      <c r="G154" s="11">
        <v>166196</v>
      </c>
      <c r="H154" s="12">
        <v>4101</v>
      </c>
      <c r="I154" s="12">
        <v>72770</v>
      </c>
      <c r="J154" s="13">
        <v>13</v>
      </c>
      <c r="K154" s="13">
        <v>1</v>
      </c>
      <c r="L154" s="13">
        <v>0</v>
      </c>
      <c r="M154" s="13">
        <f t="shared" si="40"/>
        <v>6</v>
      </c>
      <c r="N154" s="13" t="str">
        <f t="shared" si="41"/>
        <v>RF</v>
      </c>
      <c r="O154" s="13"/>
      <c r="P154" s="13"/>
      <c r="Q154" s="13" t="s">
        <v>30</v>
      </c>
      <c r="R154" s="13"/>
      <c r="S154" s="13"/>
      <c r="T154" s="13"/>
      <c r="U154" s="14">
        <v>5</v>
      </c>
      <c r="V154" s="8" t="s">
        <v>325</v>
      </c>
      <c r="W154" s="15" t="s">
        <v>42</v>
      </c>
      <c r="X154" s="15" t="s">
        <v>32</v>
      </c>
      <c r="Y154" s="16" t="s">
        <v>38</v>
      </c>
      <c r="Z154" s="17" t="s">
        <v>542</v>
      </c>
      <c r="AA154" s="8" t="s">
        <v>539</v>
      </c>
      <c r="AB154" s="8" t="s">
        <v>539</v>
      </c>
      <c r="AC154" s="8" t="s">
        <v>539</v>
      </c>
      <c r="AD154" s="10" t="s">
        <v>696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Nilesh Jadhav     /CB_DEPT/IBANK/</dc:creator>
  <cp:lastModifiedBy>Nilesh Jadhav     /CB_DEPT/IBANK/</cp:lastModifiedBy>
  <dcterms:created xsi:type="dcterms:W3CDTF">2024-03-17T11:22:25Z</dcterms:created>
  <dcterms:modified xsi:type="dcterms:W3CDTF">2024-03-17T11:54:25Z</dcterms:modified>
</cp:coreProperties>
</file>