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n288949\Downloads\"/>
    </mc:Choice>
  </mc:AlternateContent>
  <xr:revisionPtr revIDLastSave="0" documentId="13_ncr:1_{05D8A95C-A91B-481C-98A9-6E84A0C8A6C0}" xr6:coauthVersionLast="47" xr6:coauthVersionMax="47" xr10:uidLastSave="{00000000-0000-0000-0000-000000000000}"/>
  <bookViews>
    <workbookView xWindow="-110" yWindow="-110" windowWidth="19420" windowHeight="11500" firstSheet="1" activeTab="1" xr2:uid="{203CC5A1-B9E0-4E25-B1F7-2ABC132CF715}"/>
  </bookViews>
  <sheets>
    <sheet name="Sheet2" sheetId="3" state="hidden" r:id="rId1"/>
    <sheet name="Sheet1" sheetId="1" r:id="rId2"/>
    <sheet name="BKT 1 FEB" sheetId="2" r:id="rId3"/>
  </sheets>
  <definedNames>
    <definedName name="_xlnm._FilterDatabase" localSheetId="2" hidden="1">'BKT 1 FEB'!$B$9:$P$9</definedName>
    <definedName name="_xlnm._FilterDatabase" localSheetId="1" hidden="1">Sheet1!$A$1:$U$22</definedName>
  </definedNames>
  <calcPr calcId="191029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D5" i="1"/>
  <c r="E5" i="1" s="1"/>
  <c r="U23" i="1"/>
  <c r="T23" i="1"/>
  <c r="R23" i="1"/>
  <c r="P23" i="1"/>
  <c r="Q23" i="1" s="1"/>
  <c r="N23" i="1"/>
  <c r="L23" i="1"/>
  <c r="J23" i="1"/>
  <c r="H23" i="1"/>
  <c r="I23" i="1" s="1"/>
  <c r="F23" i="1"/>
  <c r="D23" i="1"/>
  <c r="S14" i="1"/>
  <c r="O14" i="1"/>
  <c r="K14" i="1"/>
  <c r="R14" i="1"/>
  <c r="N14" i="1"/>
  <c r="J14" i="1"/>
  <c r="U14" i="1"/>
  <c r="F14" i="1"/>
  <c r="G14" i="1" s="1"/>
  <c r="D14" i="1"/>
  <c r="H14" i="1"/>
  <c r="L14" i="1"/>
  <c r="P14" i="1"/>
  <c r="T14" i="1"/>
  <c r="F5" i="1"/>
  <c r="J5" i="1"/>
  <c r="N5" i="1"/>
  <c r="R5" i="1"/>
  <c r="U5" i="1"/>
  <c r="K5" i="1" s="1"/>
  <c r="H5" i="1"/>
  <c r="L5" i="1"/>
  <c r="P5" i="1"/>
  <c r="T5" i="1"/>
  <c r="Q14" i="1" l="1"/>
  <c r="M14" i="1"/>
  <c r="I14" i="1"/>
  <c r="Q5" i="1"/>
  <c r="E14" i="1"/>
  <c r="M5" i="1"/>
  <c r="I5" i="1"/>
  <c r="O5" i="1"/>
  <c r="S23" i="1"/>
  <c r="E23" i="1"/>
  <c r="G5" i="1"/>
  <c r="K23" i="1"/>
  <c r="G23" i="1"/>
  <c r="M23" i="1"/>
  <c r="O23" i="1"/>
</calcChain>
</file>

<file path=xl/sharedStrings.xml><?xml version="1.0" encoding="utf-8"?>
<sst xmlns="http://schemas.openxmlformats.org/spreadsheetml/2006/main" count="185" uniqueCount="80">
  <si>
    <t>PL</t>
  </si>
  <si>
    <t>NORM</t>
  </si>
  <si>
    <t>STAB</t>
  </si>
  <si>
    <t>POS</t>
  </si>
  <si>
    <t>FLOW</t>
  </si>
  <si>
    <t>CNT</t>
  </si>
  <si>
    <t>CNT%</t>
  </si>
  <si>
    <t>CELLNET COMMUNICATIONS</t>
  </si>
  <si>
    <t>AGENCY NAME</t>
  </si>
  <si>
    <t>RELIABLE FINSERV</t>
  </si>
  <si>
    <t>MONTH</t>
  </si>
  <si>
    <t>BKT</t>
  </si>
  <si>
    <t>ZRH NAME</t>
  </si>
  <si>
    <t>SEEMA SHAIKH</t>
  </si>
  <si>
    <t>LAN_PDT</t>
  </si>
  <si>
    <t>LAN_BKT</t>
  </si>
  <si>
    <t>(All)</t>
  </si>
  <si>
    <t>CHANEEL</t>
  </si>
  <si>
    <t>AGENCY</t>
  </si>
  <si>
    <t>Column Labels</t>
  </si>
  <si>
    <t>Total POS</t>
  </si>
  <si>
    <t>Total CNT</t>
  </si>
  <si>
    <t>Row Labels</t>
  </si>
  <si>
    <t>%</t>
  </si>
  <si>
    <t>ARTISAN BUSINESS VENTURES PVT LTD</t>
  </si>
  <si>
    <t>CASH GUARD SERVICES</t>
  </si>
  <si>
    <t>GLORIOUS CREDIT MANAGEMENT SERVICES</t>
  </si>
  <si>
    <t>I SETTLE FISERVE</t>
  </si>
  <si>
    <t>INDIAN CREDIT SERVICES</t>
  </si>
  <si>
    <t>INFINITY FINANCIAL SERVICES</t>
  </si>
  <si>
    <t>M B A CONSULTING INDIA PRIVATE LIMITED</t>
  </si>
  <si>
    <t>PROFICIENT MANAGEMENT SERVICES</t>
  </si>
  <si>
    <t>ROYALTY SERVICES</t>
  </si>
  <si>
    <t>SHRI SAINATH FINANCIAL SERVICES</t>
  </si>
  <si>
    <t>SPOCTO SOLUTIONS PRIVATE LIMITED</t>
  </si>
  <si>
    <t>SWOT CONSULTANCY SERVICES</t>
  </si>
  <si>
    <t>Grand Total</t>
  </si>
  <si>
    <t>FLOW POS</t>
  </si>
  <si>
    <t>FLOW POS%</t>
  </si>
  <si>
    <t>FLOW CNT</t>
  </si>
  <si>
    <t>FLOW CNT%</t>
  </si>
  <si>
    <t>NORM POS</t>
  </si>
  <si>
    <t>NORM POS%</t>
  </si>
  <si>
    <t>NORM CNT</t>
  </si>
  <si>
    <t>NORM CNT%</t>
  </si>
  <si>
    <t>RB POS</t>
  </si>
  <si>
    <t>RB POS%</t>
  </si>
  <si>
    <t>RB CNT</t>
  </si>
  <si>
    <t>RB CNT%</t>
  </si>
  <si>
    <t>STAB POS</t>
  </si>
  <si>
    <t>STAB POS%</t>
  </si>
  <si>
    <t>STAB CNT</t>
  </si>
  <si>
    <t>STAB CNT%</t>
  </si>
  <si>
    <t>TOTAL POS</t>
  </si>
  <si>
    <t>TOTAL CNT</t>
  </si>
  <si>
    <t>2024</t>
  </si>
  <si>
    <t>Qtr4</t>
  </si>
  <si>
    <t>Nov</t>
  </si>
  <si>
    <t>Dec</t>
  </si>
  <si>
    <t>2025</t>
  </si>
  <si>
    <t>Qtr1</t>
  </si>
  <si>
    <t>Jan</t>
  </si>
  <si>
    <t>Years (MONTH)</t>
  </si>
  <si>
    <t>Quarters (MONTH)</t>
  </si>
  <si>
    <t>Months (MONTH)</t>
  </si>
  <si>
    <t>Nov Total</t>
  </si>
  <si>
    <t>Dec Total</t>
  </si>
  <si>
    <t>2 Total</t>
  </si>
  <si>
    <t>3 Total</t>
  </si>
  <si>
    <t>4 Total</t>
  </si>
  <si>
    <t>7 Total</t>
  </si>
  <si>
    <t>2024 Total</t>
  </si>
  <si>
    <t>Jan Total</t>
  </si>
  <si>
    <t>2025 Total</t>
  </si>
  <si>
    <t>Sum of TOTAL POS</t>
  </si>
  <si>
    <t>Values</t>
  </si>
  <si>
    <t>Sum of NORM POS%</t>
  </si>
  <si>
    <t>Sum of FLOW POS%</t>
  </si>
  <si>
    <t>CELLNET COMMUNICATIONS Total</t>
  </si>
  <si>
    <t>RELIABLE FINSERV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</si>
</sst>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,,"/>
  </numFmts>
  <fonts count="6" x14ac:knownFonts="1">
    <font>
      <sz val="11"/>
      <color theme="1"/>
      <name val="Mulish"/>
      <family val="2"/>
    </font>
    <font>
      <sz val="11"/>
      <color theme="1"/>
      <name val="Mulish"/>
    </font>
    <font>
      <b/>
      <sz val="11"/>
      <color rgb="FFFF0000"/>
      <name val="Mulish"/>
    </font>
    <font>
      <b/>
      <sz val="11"/>
      <color theme="1"/>
      <name val="Mulish"/>
    </font>
    <font>
      <sz val="11"/>
      <color theme="1"/>
      <name val="Mulish"/>
      <family val="2"/>
    </font>
    <font>
      <b/>
      <sz val="11"/>
      <color rgb="FFC00000"/>
      <name val="Mulish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7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/>
    </xf>
    <xf numFmtId="0" fontId="0" fillId="0" borderId="0" xfId="0" pivotButton="1"/>
    <xf numFmtId="0" fontId="0" fillId="0" borderId="1" xfId="0" applyBorder="1"/>
    <xf numFmtId="9" fontId="0" fillId="0" borderId="1" xfId="1" applyFont="1" applyBorder="1"/>
    <xf numFmtId="0" fontId="2" fillId="2" borderId="1" xfId="0" applyFont="1" applyFill="1" applyBorder="1"/>
    <xf numFmtId="9" fontId="2" fillId="2" borderId="1" xfId="1" applyFont="1" applyFill="1" applyBorder="1"/>
    <xf numFmtId="0" fontId="3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164" fontId="0" fillId="0" borderId="2" xfId="0" applyNumberFormat="1" applyBorder="1"/>
    <xf numFmtId="9" fontId="0" fillId="0" borderId="3" xfId="1" applyFont="1" applyBorder="1"/>
    <xf numFmtId="0" fontId="3" fillId="2" borderId="7" xfId="0" applyFont="1" applyFill="1" applyBorder="1"/>
    <xf numFmtId="0" fontId="3" fillId="2" borderId="9" xfId="0" applyFont="1" applyFill="1" applyBorder="1"/>
    <xf numFmtId="0" fontId="0" fillId="0" borderId="3" xfId="0" applyBorder="1"/>
    <xf numFmtId="0" fontId="3" fillId="2" borderId="10" xfId="0" applyFont="1" applyFill="1" applyBorder="1"/>
    <xf numFmtId="0" fontId="2" fillId="2" borderId="11" xfId="0" applyFont="1" applyFill="1" applyBorder="1"/>
    <xf numFmtId="0" fontId="0" fillId="0" borderId="11" xfId="0" applyBorder="1"/>
    <xf numFmtId="0" fontId="0" fillId="0" borderId="12" xfId="0" applyBorder="1"/>
    <xf numFmtId="164" fontId="2" fillId="2" borderId="2" xfId="0" applyNumberFormat="1" applyFont="1" applyFill="1" applyBorder="1"/>
    <xf numFmtId="164" fontId="0" fillId="0" borderId="4" xfId="0" applyNumberFormat="1" applyBorder="1"/>
    <xf numFmtId="9" fontId="0" fillId="0" borderId="5" xfId="1" applyFont="1" applyBorder="1"/>
    <xf numFmtId="0" fontId="0" fillId="0" borderId="5" xfId="0" applyBorder="1"/>
    <xf numFmtId="9" fontId="2" fillId="2" borderId="3" xfId="1" applyFont="1" applyFill="1" applyBorder="1"/>
    <xf numFmtId="9" fontId="0" fillId="0" borderId="6" xfId="1" applyFont="1" applyBorder="1"/>
    <xf numFmtId="0" fontId="0" fillId="0" borderId="6" xfId="0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7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Dinesh Anant ghadi      /EXT/CB_DEPT/IBANK/MUM" refreshedDate="45702.470089699076" createdVersion="8" refreshedVersion="8" minRefreshableVersion="3" recordCount="13" xr:uid="{26420A0B-BAA8-477E-AE29-76B627196CFA}">
  <cacheSource type="worksheet">
    <worksheetSource ref="A1:U22" sheet="Sheet1"/>
  </cacheSource>
  <cacheFields count="24">
    <cacheField name="MONTH" numFmtId="17">
      <sharedItems containsSemiMixedTypes="0" containsNonDate="0" containsDate="1" containsString="0" minDate="2024-11-01T00:00:00" maxDate="2025-01-02T00:00:00" count="3">
        <d v="2025-01-01T00:00:00"/>
        <d v="2024-12-01T00:00:00"/>
        <d v="2024-11-01T00:00:00"/>
      </sharedItems>
      <fieldGroup par="23"/>
    </cacheField>
    <cacheField name="BKT" numFmtId="0">
      <sharedItems containsSemiMixedTypes="0" containsString="0" containsNumber="1" containsInteger="1" minValue="2" maxValue="7" count="4">
        <n v="2"/>
        <n v="3"/>
        <n v="7"/>
        <n v="4"/>
      </sharedItems>
    </cacheField>
    <cacheField name="AGENCY NAME" numFmtId="0">
      <sharedItems count="2">
        <s v="CELLNET COMMUNICATIONS"/>
        <s v="RELIABLE FINSERV"/>
      </sharedItems>
    </cacheField>
    <cacheField name="FLOW POS" numFmtId="164">
      <sharedItems containsString="0" containsBlank="1" containsNumber="1" minValue="143965" maxValue="19860880.859999999"/>
    </cacheField>
    <cacheField name="FLOW POS%" numFmtId="10">
      <sharedItems containsSemiMixedTypes="0" containsString="0" containsNumber="1" minValue="0" maxValue="1"/>
    </cacheField>
    <cacheField name="FLOW CNT" numFmtId="0">
      <sharedItems containsString="0" containsBlank="1" containsNumber="1" containsInteger="1" minValue="1" maxValue="31"/>
    </cacheField>
    <cacheField name="FLOW CNT%" numFmtId="10">
      <sharedItems containsSemiMixedTypes="0" containsString="0" containsNumber="1" minValue="0" maxValue="1"/>
    </cacheField>
    <cacheField name="NORM POS" numFmtId="164">
      <sharedItems containsString="0" containsBlank="1" containsNumber="1" minValue="103276" maxValue="1454910"/>
    </cacheField>
    <cacheField name="NORM POS%" numFmtId="10">
      <sharedItems containsSemiMixedTypes="0" containsString="0" containsNumber="1" minValue="0" maxValue="5.4835986019697587E-2"/>
    </cacheField>
    <cacheField name="NORM CNT" numFmtId="0">
      <sharedItems containsString="0" containsBlank="1" containsNumber="1" containsInteger="1" minValue="1" maxValue="4"/>
    </cacheField>
    <cacheField name="NORM CNT%" numFmtId="10">
      <sharedItems containsSemiMixedTypes="0" containsString="0" containsNumber="1" minValue="0" maxValue="5.8823529411764705E-2"/>
    </cacheField>
    <cacheField name="RB POS" numFmtId="164">
      <sharedItems containsString="0" containsBlank="1" containsNumber="1" minValue="360588" maxValue="11885120"/>
    </cacheField>
    <cacheField name="RB POS%" numFmtId="10">
      <sharedItems containsSemiMixedTypes="0" containsString="0" containsNumber="1" minValue="0" maxValue="1"/>
    </cacheField>
    <cacheField name="RB CNT" numFmtId="0">
      <sharedItems containsString="0" containsBlank="1" containsNumber="1" containsInteger="1" minValue="1" maxValue="6"/>
    </cacheField>
    <cacheField name="RB CNT%" numFmtId="10">
      <sharedItems containsSemiMixedTypes="0" containsString="0" containsNumber="1" minValue="0" maxValue="1"/>
    </cacheField>
    <cacheField name="STAB POS" numFmtId="164">
      <sharedItems containsString="0" containsBlank="1" containsNumber="1" minValue="248594" maxValue="30430611.600000001"/>
    </cacheField>
    <cacheField name="STAB POS%" numFmtId="10">
      <sharedItems containsSemiMixedTypes="0" containsString="0" containsNumber="1" minValue="0" maxValue="1"/>
    </cacheField>
    <cacheField name="STAB CNT" numFmtId="0">
      <sharedItems containsString="0" containsBlank="1" containsNumber="1" containsInteger="1" minValue="1" maxValue="39"/>
    </cacheField>
    <cacheField name="STAB CNT%" numFmtId="10">
      <sharedItems containsSemiMixedTypes="0" containsString="0" containsNumber="1" minValue="0" maxValue="1"/>
    </cacheField>
    <cacheField name="TOTAL POS" numFmtId="164">
      <sharedItems containsSemiMixedTypes="0" containsString="0" containsNumber="1" minValue="143965" maxValue="54109908.979999997"/>
    </cacheField>
    <cacheField name="TOTAL CNT" numFmtId="0">
      <sharedItems containsSemiMixedTypes="0" containsString="0" containsNumber="1" containsInteger="1" minValue="1" maxValue="80"/>
    </cacheField>
    <cacheField name="Months (MONTH)" numFmtId="0" databaseField="0">
      <fieldGroup base="0">
        <rangePr groupBy="months" startDate="2024-11-01T00:00:00" endDate="2025-01-02T00:00:00"/>
        <groupItems count="14">
          <s v="&lt;01-11-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-01-2025"/>
        </groupItems>
      </fieldGroup>
    </cacheField>
    <cacheField name="Quarters (MONTH)" numFmtId="0" databaseField="0">
      <fieldGroup base="0">
        <rangePr groupBy="quarters" startDate="2024-11-01T00:00:00" endDate="2025-01-02T00:00:00"/>
        <groupItems count="6">
          <s v="&lt;01-11-2024"/>
          <s v="Qtr1"/>
          <s v="Qtr2"/>
          <s v="Qtr3"/>
          <s v="Qtr4"/>
          <s v="&gt;02-01-2025"/>
        </groupItems>
      </fieldGroup>
    </cacheField>
    <cacheField name="Years (MONTH)" numFmtId="0" databaseField="0">
      <fieldGroup base="0">
        <rangePr groupBy="years" startDate="2024-11-01T00:00:00" endDate="2025-01-02T00:00:00"/>
        <groupItems count="4">
          <s v="&lt;01-11-2024"/>
          <s v="2024"/>
          <s v="2025"/>
          <s v="&gt;02-01-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x v="0"/>
    <m/>
    <n v="0"/>
    <m/>
    <n v="0"/>
    <m/>
    <n v="0"/>
    <m/>
    <n v="0"/>
    <m/>
    <n v="0"/>
    <m/>
    <n v="0"/>
    <n v="459542"/>
    <n v="1"/>
    <n v="2"/>
    <n v="1"/>
    <n v="459542"/>
    <n v="2"/>
  </r>
  <r>
    <x v="0"/>
    <x v="1"/>
    <x v="0"/>
    <n v="10012633"/>
    <n v="0.48233274023741557"/>
    <n v="19"/>
    <n v="0.52777777777777779"/>
    <n v="481119.06"/>
    <n v="2.3176668373868246E-2"/>
    <n v="2"/>
    <n v="5.5555555555555552E-2"/>
    <n v="1954188"/>
    <n v="9.4137960812013644E-2"/>
    <n v="1"/>
    <n v="2.7777777777777776E-2"/>
    <n v="8310827"/>
    <n v="0.4003526305767024"/>
    <n v="14"/>
    <n v="0.3888888888888889"/>
    <n v="20758767.060000002"/>
    <n v="36"/>
  </r>
  <r>
    <x v="0"/>
    <x v="0"/>
    <x v="1"/>
    <n v="19860880.859999999"/>
    <n v="0.36704702030345204"/>
    <n v="31"/>
    <n v="0.38750000000000001"/>
    <n v="1437618"/>
    <n v="2.6568479361725957E-2"/>
    <n v="4"/>
    <n v="0.05"/>
    <n v="11885120"/>
    <n v="0.21964775443242671"/>
    <n v="6"/>
    <n v="7.4999999999999997E-2"/>
    <n v="20926290.120000001"/>
    <n v="0.38673674590239537"/>
    <n v="39"/>
    <n v="0.48749999999999999"/>
    <n v="54109908.979999997"/>
    <n v="80"/>
  </r>
  <r>
    <x v="1"/>
    <x v="0"/>
    <x v="0"/>
    <n v="3667430"/>
    <n v="0.38901199145058896"/>
    <n v="7"/>
    <n v="0.41176470588235292"/>
    <n v="516969"/>
    <n v="5.4835986019697587E-2"/>
    <n v="1"/>
    <n v="5.8823529411764705E-2"/>
    <m/>
    <n v="0"/>
    <m/>
    <n v="0"/>
    <n v="5243151"/>
    <n v="0.55615202252971341"/>
    <n v="9"/>
    <n v="0.52941176470588236"/>
    <n v="9427550"/>
    <n v="17"/>
  </r>
  <r>
    <x v="1"/>
    <x v="1"/>
    <x v="0"/>
    <n v="14785217.199999999"/>
    <n v="0.58076687377356284"/>
    <n v="21"/>
    <n v="0.6"/>
    <n v="103276"/>
    <n v="4.0567060222719276E-3"/>
    <n v="1"/>
    <n v="2.8571428571428571E-2"/>
    <n v="360588"/>
    <n v="1.4163983027605539E-2"/>
    <n v="2"/>
    <n v="5.7142857142857141E-2"/>
    <n v="10209012"/>
    <n v="0.40101243717655966"/>
    <n v="11"/>
    <n v="0.31428571428571428"/>
    <n v="25458093.199999999"/>
    <n v="35"/>
  </r>
  <r>
    <x v="1"/>
    <x v="2"/>
    <x v="0"/>
    <n v="143965"/>
    <n v="1"/>
    <n v="1"/>
    <n v="1"/>
    <m/>
    <n v="0"/>
    <m/>
    <n v="0"/>
    <m/>
    <n v="0"/>
    <m/>
    <n v="0"/>
    <m/>
    <n v="0"/>
    <m/>
    <n v="0"/>
    <n v="143965"/>
    <n v="1"/>
  </r>
  <r>
    <x v="1"/>
    <x v="0"/>
    <x v="1"/>
    <n v="7935911"/>
    <n v="0.2020870349881185"/>
    <n v="16"/>
    <n v="0.29629629629629628"/>
    <n v="1020268"/>
    <n v="2.5981003946901331E-2"/>
    <n v="1"/>
    <n v="1.8518518518518517E-2"/>
    <n v="2466149.84"/>
    <n v="6.280021398954988E-2"/>
    <n v="3"/>
    <n v="5.5555555555555552E-2"/>
    <n v="27847439.259999998"/>
    <n v="0.70913174707543014"/>
    <n v="34"/>
    <n v="0.62962962962962965"/>
    <n v="39269768.100000001"/>
    <n v="54"/>
  </r>
  <r>
    <x v="1"/>
    <x v="1"/>
    <x v="1"/>
    <n v="551869"/>
    <n v="1"/>
    <n v="1"/>
    <n v="1"/>
    <m/>
    <n v="0"/>
    <m/>
    <n v="0"/>
    <m/>
    <n v="0"/>
    <m/>
    <n v="0"/>
    <m/>
    <n v="0"/>
    <m/>
    <n v="0"/>
    <n v="551869"/>
    <n v="1"/>
  </r>
  <r>
    <x v="2"/>
    <x v="0"/>
    <x v="0"/>
    <n v="955690"/>
    <n v="0.79357526962078717"/>
    <n v="2"/>
    <n v="0.79357526962078717"/>
    <m/>
    <n v="0"/>
    <m/>
    <n v="0"/>
    <m/>
    <n v="0"/>
    <m/>
    <n v="0"/>
    <n v="248594"/>
    <n v="0.20642473037921288"/>
    <n v="1"/>
    <n v="0.20642473037921288"/>
    <n v="1204284"/>
    <n v="3"/>
  </r>
  <r>
    <x v="2"/>
    <x v="1"/>
    <x v="0"/>
    <n v="11357877"/>
    <n v="0.55429617766139372"/>
    <n v="20"/>
    <n v="0.55429617766139372"/>
    <n v="752456.4"/>
    <n v="3.6721977740809555E-2"/>
    <n v="2"/>
    <n v="3.6721977740809555E-2"/>
    <m/>
    <n v="0"/>
    <m/>
    <n v="0"/>
    <n v="8380295"/>
    <n v="0.40898184459779674"/>
    <n v="11"/>
    <n v="0.40898184459779674"/>
    <n v="20490628.399999999"/>
    <n v="33"/>
  </r>
  <r>
    <x v="2"/>
    <x v="3"/>
    <x v="0"/>
    <m/>
    <n v="0"/>
    <m/>
    <n v="0"/>
    <m/>
    <n v="0"/>
    <m/>
    <n v="0"/>
    <n v="520814"/>
    <n v="1"/>
    <n v="1"/>
    <n v="1"/>
    <m/>
    <n v="0"/>
    <m/>
    <n v="0"/>
    <n v="520814"/>
    <n v="1"/>
  </r>
  <r>
    <x v="2"/>
    <x v="2"/>
    <x v="0"/>
    <n v="416037"/>
    <n v="1"/>
    <n v="1"/>
    <n v="1"/>
    <m/>
    <n v="0"/>
    <m/>
    <n v="0"/>
    <m/>
    <n v="0"/>
    <m/>
    <n v="0"/>
    <m/>
    <n v="0"/>
    <m/>
    <n v="0"/>
    <n v="416037"/>
    <n v="1"/>
  </r>
  <r>
    <x v="2"/>
    <x v="0"/>
    <x v="1"/>
    <n v="12572088.1"/>
    <n v="0.26606017941536231"/>
    <n v="16"/>
    <n v="0.26606017941536231"/>
    <n v="1454910"/>
    <n v="3.0789922290888557E-2"/>
    <n v="4"/>
    <n v="3.0789922290888557E-2"/>
    <n v="2795189"/>
    <n v="5.9153935362562977E-2"/>
    <n v="3"/>
    <n v="5.9153935362562977E-2"/>
    <n v="30430611.600000001"/>
    <n v="0.64399596293118611"/>
    <n v="37"/>
    <n v="0.64399596293118611"/>
    <n v="47252798.700000003"/>
    <n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9FDCDC-8DCF-451C-A8E1-36A1DF9DB319}" name="PivotTable2" cacheId="21" applyNumberFormats="0" applyBorderFormats="0" applyFontFormats="0" applyPatternFormats="0" applyAlignmentFormats="0" applyWidthHeightFormats="1" dataCaption="Values" updatedVersion="8" minRefreshableVersion="3" useAutoFormatting="1" itemPrintTitles="1" mergeItem="1" createdVersion="8" indent="0" compact="0" compactData="0" gridDropZones="1" multipleFieldFilters="0">
  <location ref="A3:I46" firstHeaderRow="1" firstDataRow="2" firstDataCol="6"/>
  <pivotFields count="24">
    <pivotField axis="axisRow" compact="0" numFmtId="17" outline="0" showAll="0">
      <items count="4">
        <item x="2"/>
        <item x="1"/>
        <item x="0"/>
        <item t="default"/>
      </items>
    </pivotField>
    <pivotField axis="axisRow" compact="0" outline="0" showAll="0">
      <items count="5">
        <item x="0"/>
        <item x="1"/>
        <item x="3"/>
        <item x="2"/>
        <item t="default"/>
      </items>
    </pivotField>
    <pivotField axis="axisRow" compact="0" outline="0" showAll="0">
      <items count="3">
        <item x="0"/>
        <item x="1"/>
        <item t="default"/>
      </items>
    </pivotField>
    <pivotField compact="0" outline="0" showAll="0"/>
    <pivotField dataField="1" compact="0" numFmtId="10" outline="0" showAll="0"/>
    <pivotField compact="0" outline="0" showAll="0"/>
    <pivotField compact="0" numFmtId="10" outline="0" showAll="0"/>
    <pivotField compact="0" outline="0" showAll="0"/>
    <pivotField dataField="1" compact="0" numFmtId="10" outline="0" showAll="0"/>
    <pivotField compact="0" outline="0" showAll="0"/>
    <pivotField compact="0" numFmtId="10" outline="0" showAll="0"/>
    <pivotField compact="0" outline="0" showAll="0"/>
    <pivotField compact="0" numFmtId="10" outline="0" showAll="0"/>
    <pivotField compact="0" outline="0" showAll="0"/>
    <pivotField compact="0" numFmtId="10" outline="0" showAll="0"/>
    <pivotField compact="0" outline="0" showAll="0"/>
    <pivotField compact="0" numFmtId="10" outline="0" showAll="0"/>
    <pivotField compact="0" outline="0" showAll="0"/>
    <pivotField compact="0" numFmtId="10" outline="0" showAll="0"/>
    <pivotField dataField="1" compact="0" numFmtId="164" outline="0" showAll="0"/>
    <pivotField compact="0" outline="0" showAll="0"/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sortType="descending">
      <items count="5">
        <item x="2"/>
        <item x="1"/>
        <item x="3"/>
        <item x="0"/>
        <item t="default"/>
      </items>
    </pivotField>
  </pivotFields>
  <rowFields count="6">
    <field x="2"/>
    <field x="23"/>
    <field x="1"/>
    <field x="22"/>
    <field x="21"/>
    <field x="0"/>
  </rowFields>
  <rowItems count="42">
    <i>
      <x/>
      <x/>
      <x/>
      <x v="1"/>
      <x v="1"/>
      <x v="2"/>
    </i>
    <i t="default" r="4">
      <x v="1"/>
    </i>
    <i t="default" r="2">
      <x/>
    </i>
    <i r="2">
      <x v="1"/>
      <x v="1"/>
      <x v="1"/>
      <x v="2"/>
    </i>
    <i t="default" r="4">
      <x v="1"/>
    </i>
    <i t="default" r="2">
      <x v="1"/>
    </i>
    <i t="default" r="1">
      <x/>
    </i>
    <i r="1">
      <x v="1"/>
      <x/>
      <x v="4"/>
      <x v="11"/>
      <x/>
    </i>
    <i t="default" r="4">
      <x v="11"/>
    </i>
    <i r="4">
      <x v="12"/>
      <x v="1"/>
    </i>
    <i t="default" r="4">
      <x v="12"/>
    </i>
    <i t="default" r="2">
      <x/>
    </i>
    <i r="2">
      <x v="1"/>
      <x v="4"/>
      <x v="11"/>
      <x/>
    </i>
    <i t="default" r="4">
      <x v="11"/>
    </i>
    <i r="4">
      <x v="12"/>
      <x v="1"/>
    </i>
    <i t="default" r="4">
      <x v="12"/>
    </i>
    <i t="default" r="2">
      <x v="1"/>
    </i>
    <i r="2">
      <x v="2"/>
      <x v="4"/>
      <x v="11"/>
      <x/>
    </i>
    <i t="default" r="4">
      <x v="11"/>
    </i>
    <i t="default" r="2">
      <x v="2"/>
    </i>
    <i r="2">
      <x v="3"/>
      <x v="4"/>
      <x v="11"/>
      <x/>
    </i>
    <i t="default" r="4">
      <x v="11"/>
    </i>
    <i r="4">
      <x v="12"/>
      <x v="1"/>
    </i>
    <i t="default" r="4">
      <x v="12"/>
    </i>
    <i t="default" r="2">
      <x v="3"/>
    </i>
    <i t="default" r="1">
      <x v="1"/>
    </i>
    <i t="default">
      <x/>
    </i>
    <i>
      <x v="1"/>
      <x/>
      <x/>
      <x v="1"/>
      <x v="1"/>
      <x v="2"/>
    </i>
    <i t="default" r="4">
      <x v="1"/>
    </i>
    <i t="default" r="2">
      <x/>
    </i>
    <i t="default" r="1">
      <x/>
    </i>
    <i r="1">
      <x v="1"/>
      <x/>
      <x v="4"/>
      <x v="11"/>
      <x/>
    </i>
    <i t="default" r="4">
      <x v="11"/>
    </i>
    <i r="4">
      <x v="12"/>
      <x v="1"/>
    </i>
    <i t="default" r="4">
      <x v="12"/>
    </i>
    <i t="default" r="2">
      <x/>
    </i>
    <i r="2">
      <x v="1"/>
      <x v="4"/>
      <x v="12"/>
      <x v="1"/>
    </i>
    <i t="default" r="4">
      <x v="12"/>
    </i>
    <i t="default" r="2">
      <x v="1"/>
    </i>
    <i t="default" r="1">
      <x v="1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FLOW POS%" fld="4" baseField="0" baseItem="0" numFmtId="10"/>
    <dataField name="Sum of NORM POS%" fld="8" baseField="0" baseItem="0" numFmtId="10"/>
    <dataField name="Sum of TOTAL POS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0B7B-9CBC-41B9-8783-92A5A1792039}">
  <dimension ref="A3:I46"/>
  <sheetViews>
    <sheetView topLeftCell="B2" zoomScale="77" zoomScaleNormal="77" workbookViewId="0">
      <selection activeCell="D5" sqref="D5:D6"/>
    </sheetView>
  </sheetViews>
  <sheetFormatPr defaultRowHeight="16.5" x14ac:dyDescent="0.45"/>
  <cols>
    <col min="1" max="1" width="36.53515625" bestFit="1" customWidth="1"/>
    <col min="6" max="6" width="12.23046875" bestFit="1" customWidth="1"/>
    <col min="7" max="8" width="17.921875" bestFit="1" customWidth="1"/>
    <col min="9" max="9" width="17.07421875" bestFit="1" customWidth="1"/>
  </cols>
  <sheetData>
    <row r="3" spans="1:9" x14ac:dyDescent="0.45">
      <c r="A3" s="38"/>
      <c r="B3" s="38"/>
      <c r="C3" s="38"/>
      <c r="D3" s="38"/>
      <c r="E3" s="38"/>
      <c r="F3" s="38"/>
      <c r="G3" s="39" t="s">
        <v>75</v>
      </c>
      <c r="H3" s="38"/>
      <c r="I3" s="38"/>
    </row>
    <row r="4" spans="1:9" x14ac:dyDescent="0.45">
      <c r="A4" s="39" t="s">
        <v>8</v>
      </c>
      <c r="B4" s="39" t="s">
        <v>62</v>
      </c>
      <c r="C4" s="39" t="s">
        <v>11</v>
      </c>
      <c r="D4" s="39" t="s">
        <v>63</v>
      </c>
      <c r="E4" s="39" t="s">
        <v>64</v>
      </c>
      <c r="F4" s="39" t="s">
        <v>10</v>
      </c>
      <c r="G4" s="43" t="s">
        <v>77</v>
      </c>
      <c r="H4" s="43" t="s">
        <v>76</v>
      </c>
      <c r="I4" s="43" t="s">
        <v>74</v>
      </c>
    </row>
    <row r="5" spans="1:9" x14ac:dyDescent="0.45">
      <c r="A5" s="41" t="s">
        <v>7</v>
      </c>
      <c r="B5" s="41" t="s">
        <v>59</v>
      </c>
      <c r="C5" s="41">
        <v>2</v>
      </c>
      <c r="D5" s="41" t="s">
        <v>60</v>
      </c>
      <c r="E5" s="43" t="s">
        <v>61</v>
      </c>
      <c r="F5" s="42">
        <v>45658</v>
      </c>
      <c r="G5" s="45">
        <v>0</v>
      </c>
      <c r="H5" s="45">
        <v>0</v>
      </c>
      <c r="I5" s="44">
        <v>459542</v>
      </c>
    </row>
    <row r="6" spans="1:9" x14ac:dyDescent="0.45">
      <c r="A6" s="40"/>
      <c r="B6" s="40"/>
      <c r="C6" s="40"/>
      <c r="D6" s="40"/>
      <c r="E6" s="41" t="s">
        <v>72</v>
      </c>
      <c r="F6" s="40"/>
      <c r="G6" s="45">
        <v>0</v>
      </c>
      <c r="H6" s="45">
        <v>0</v>
      </c>
      <c r="I6" s="44">
        <v>459542</v>
      </c>
    </row>
    <row r="7" spans="1:9" x14ac:dyDescent="0.45">
      <c r="A7" s="40"/>
      <c r="B7" s="40"/>
      <c r="C7" s="41" t="s">
        <v>67</v>
      </c>
      <c r="D7" s="40"/>
      <c r="E7" s="40"/>
      <c r="F7" s="40"/>
      <c r="G7" s="45">
        <v>0</v>
      </c>
      <c r="H7" s="45">
        <v>0</v>
      </c>
      <c r="I7" s="44">
        <v>459542</v>
      </c>
    </row>
    <row r="8" spans="1:9" x14ac:dyDescent="0.45">
      <c r="A8" s="40"/>
      <c r="B8" s="40"/>
      <c r="C8" s="41">
        <v>3</v>
      </c>
      <c r="D8" s="41" t="s">
        <v>60</v>
      </c>
      <c r="E8" s="43" t="s">
        <v>61</v>
      </c>
      <c r="F8" s="42">
        <v>45658</v>
      </c>
      <c r="G8" s="45">
        <v>0.48233274023741557</v>
      </c>
      <c r="H8" s="45">
        <v>2.3176668373868246E-2</v>
      </c>
      <c r="I8" s="44">
        <v>20758767.060000002</v>
      </c>
    </row>
    <row r="9" spans="1:9" x14ac:dyDescent="0.45">
      <c r="A9" s="40"/>
      <c r="B9" s="40"/>
      <c r="C9" s="40"/>
      <c r="D9" s="40"/>
      <c r="E9" s="41" t="s">
        <v>72</v>
      </c>
      <c r="F9" s="40"/>
      <c r="G9" s="45">
        <v>0.48233274023741557</v>
      </c>
      <c r="H9" s="45">
        <v>2.3176668373868246E-2</v>
      </c>
      <c r="I9" s="44">
        <v>20758767.060000002</v>
      </c>
    </row>
    <row r="10" spans="1:9" x14ac:dyDescent="0.45">
      <c r="A10" s="40"/>
      <c r="B10" s="40"/>
      <c r="C10" s="41" t="s">
        <v>68</v>
      </c>
      <c r="D10" s="40"/>
      <c r="E10" s="40"/>
      <c r="F10" s="40"/>
      <c r="G10" s="45">
        <v>0.48233274023741557</v>
      </c>
      <c r="H10" s="45">
        <v>2.3176668373868246E-2</v>
      </c>
      <c r="I10" s="44">
        <v>20758767.060000002</v>
      </c>
    </row>
    <row r="11" spans="1:9" x14ac:dyDescent="0.45">
      <c r="A11" s="40"/>
      <c r="B11" s="41" t="s">
        <v>73</v>
      </c>
      <c r="C11" s="40"/>
      <c r="D11" s="40"/>
      <c r="E11" s="40"/>
      <c r="F11" s="40"/>
      <c r="G11" s="45">
        <v>0.48233274023741557</v>
      </c>
      <c r="H11" s="45">
        <v>2.3176668373868246E-2</v>
      </c>
      <c r="I11" s="44">
        <v>21218309.060000002</v>
      </c>
    </row>
    <row r="12" spans="1:9" x14ac:dyDescent="0.45">
      <c r="A12" s="40"/>
      <c r="B12" s="41" t="s">
        <v>55</v>
      </c>
      <c r="C12" s="41">
        <v>2</v>
      </c>
      <c r="D12" s="41" t="s">
        <v>56</v>
      </c>
      <c r="E12" s="43" t="s">
        <v>57</v>
      </c>
      <c r="F12" s="42">
        <v>45597</v>
      </c>
      <c r="G12" s="45">
        <v>0.79357526962078717</v>
      </c>
      <c r="H12" s="45">
        <v>0</v>
      </c>
      <c r="I12" s="44">
        <v>1204284</v>
      </c>
    </row>
    <row r="13" spans="1:9" x14ac:dyDescent="0.45">
      <c r="A13" s="40"/>
      <c r="B13" s="40"/>
      <c r="C13" s="40"/>
      <c r="D13" s="40"/>
      <c r="E13" s="41" t="s">
        <v>65</v>
      </c>
      <c r="F13" s="40"/>
      <c r="G13" s="45">
        <v>0.79357526962078717</v>
      </c>
      <c r="H13" s="45">
        <v>0</v>
      </c>
      <c r="I13" s="44">
        <v>1204284</v>
      </c>
    </row>
    <row r="14" spans="1:9" x14ac:dyDescent="0.45">
      <c r="A14" s="40"/>
      <c r="B14" s="40"/>
      <c r="C14" s="40"/>
      <c r="D14" s="40"/>
      <c r="E14" s="43" t="s">
        <v>58</v>
      </c>
      <c r="F14" s="42">
        <v>45627</v>
      </c>
      <c r="G14" s="45">
        <v>0.38901199145058896</v>
      </c>
      <c r="H14" s="45">
        <v>5.4835986019697587E-2</v>
      </c>
      <c r="I14" s="44">
        <v>9427550</v>
      </c>
    </row>
    <row r="15" spans="1:9" x14ac:dyDescent="0.45">
      <c r="A15" s="40"/>
      <c r="B15" s="40"/>
      <c r="C15" s="40"/>
      <c r="D15" s="40"/>
      <c r="E15" s="41" t="s">
        <v>66</v>
      </c>
      <c r="F15" s="40"/>
      <c r="G15" s="45">
        <v>0.38901199145058896</v>
      </c>
      <c r="H15" s="45">
        <v>5.4835986019697587E-2</v>
      </c>
      <c r="I15" s="44">
        <v>9427550</v>
      </c>
    </row>
    <row r="16" spans="1:9" x14ac:dyDescent="0.45">
      <c r="A16" s="40"/>
      <c r="B16" s="40"/>
      <c r="C16" s="41" t="s">
        <v>67</v>
      </c>
      <c r="D16" s="40"/>
      <c r="E16" s="40"/>
      <c r="F16" s="40"/>
      <c r="G16" s="45">
        <v>1.1825872610713761</v>
      </c>
      <c r="H16" s="45">
        <v>5.4835986019697587E-2</v>
      </c>
      <c r="I16" s="44">
        <v>10631834</v>
      </c>
    </row>
    <row r="17" spans="1:9" x14ac:dyDescent="0.45">
      <c r="A17" s="40"/>
      <c r="B17" s="40"/>
      <c r="C17" s="41">
        <v>3</v>
      </c>
      <c r="D17" s="41" t="s">
        <v>56</v>
      </c>
      <c r="E17" s="43" t="s">
        <v>57</v>
      </c>
      <c r="F17" s="42">
        <v>45597</v>
      </c>
      <c r="G17" s="45">
        <v>0.55429617766139372</v>
      </c>
      <c r="H17" s="45">
        <v>3.6721977740809555E-2</v>
      </c>
      <c r="I17" s="44">
        <v>20490628.399999999</v>
      </c>
    </row>
    <row r="18" spans="1:9" x14ac:dyDescent="0.45">
      <c r="A18" s="40"/>
      <c r="B18" s="40"/>
      <c r="C18" s="40"/>
      <c r="D18" s="40"/>
      <c r="E18" s="41" t="s">
        <v>65</v>
      </c>
      <c r="F18" s="40"/>
      <c r="G18" s="45">
        <v>0.55429617766139372</v>
      </c>
      <c r="H18" s="45">
        <v>3.6721977740809555E-2</v>
      </c>
      <c r="I18" s="44">
        <v>20490628.399999999</v>
      </c>
    </row>
    <row r="19" spans="1:9" x14ac:dyDescent="0.45">
      <c r="A19" s="40"/>
      <c r="B19" s="40"/>
      <c r="C19" s="40"/>
      <c r="D19" s="40"/>
      <c r="E19" s="43" t="s">
        <v>58</v>
      </c>
      <c r="F19" s="42">
        <v>45627</v>
      </c>
      <c r="G19" s="45">
        <v>0.58076687377356284</v>
      </c>
      <c r="H19" s="45">
        <v>4.0567060222719276E-3</v>
      </c>
      <c r="I19" s="44">
        <v>25458093.199999999</v>
      </c>
    </row>
    <row r="20" spans="1:9" x14ac:dyDescent="0.45">
      <c r="A20" s="40"/>
      <c r="B20" s="40"/>
      <c r="C20" s="40"/>
      <c r="D20" s="40"/>
      <c r="E20" s="41" t="s">
        <v>66</v>
      </c>
      <c r="F20" s="40"/>
      <c r="G20" s="45">
        <v>0.58076687377356284</v>
      </c>
      <c r="H20" s="45">
        <v>4.0567060222719276E-3</v>
      </c>
      <c r="I20" s="44">
        <v>25458093.199999999</v>
      </c>
    </row>
    <row r="21" spans="1:9" x14ac:dyDescent="0.45">
      <c r="A21" s="40"/>
      <c r="B21" s="40"/>
      <c r="C21" s="41" t="s">
        <v>68</v>
      </c>
      <c r="D21" s="40"/>
      <c r="E21" s="40"/>
      <c r="F21" s="40"/>
      <c r="G21" s="45">
        <v>1.1350630514349564</v>
      </c>
      <c r="H21" s="45">
        <v>4.0778683763081483E-2</v>
      </c>
      <c r="I21" s="44">
        <v>45948721.599999994</v>
      </c>
    </row>
    <row r="22" spans="1:9" x14ac:dyDescent="0.45">
      <c r="A22" s="40"/>
      <c r="B22" s="40"/>
      <c r="C22" s="41">
        <v>4</v>
      </c>
      <c r="D22" s="41" t="s">
        <v>56</v>
      </c>
      <c r="E22" s="43" t="s">
        <v>57</v>
      </c>
      <c r="F22" s="42">
        <v>45597</v>
      </c>
      <c r="G22" s="45">
        <v>0</v>
      </c>
      <c r="H22" s="45">
        <v>0</v>
      </c>
      <c r="I22" s="44">
        <v>520814</v>
      </c>
    </row>
    <row r="23" spans="1:9" x14ac:dyDescent="0.45">
      <c r="A23" s="40"/>
      <c r="B23" s="40"/>
      <c r="C23" s="40"/>
      <c r="D23" s="40"/>
      <c r="E23" s="41" t="s">
        <v>65</v>
      </c>
      <c r="F23" s="40"/>
      <c r="G23" s="45">
        <v>0</v>
      </c>
      <c r="H23" s="45">
        <v>0</v>
      </c>
      <c r="I23" s="44">
        <v>520814</v>
      </c>
    </row>
    <row r="24" spans="1:9" x14ac:dyDescent="0.45">
      <c r="A24" s="40"/>
      <c r="B24" s="40"/>
      <c r="C24" s="41" t="s">
        <v>69</v>
      </c>
      <c r="D24" s="40"/>
      <c r="E24" s="40"/>
      <c r="F24" s="40"/>
      <c r="G24" s="45">
        <v>0</v>
      </c>
      <c r="H24" s="45">
        <v>0</v>
      </c>
      <c r="I24" s="44">
        <v>520814</v>
      </c>
    </row>
    <row r="25" spans="1:9" x14ac:dyDescent="0.45">
      <c r="A25" s="40"/>
      <c r="B25" s="40"/>
      <c r="C25" s="41">
        <v>7</v>
      </c>
      <c r="D25" s="41" t="s">
        <v>56</v>
      </c>
      <c r="E25" s="43" t="s">
        <v>57</v>
      </c>
      <c r="F25" s="42">
        <v>45597</v>
      </c>
      <c r="G25" s="45">
        <v>1</v>
      </c>
      <c r="H25" s="45">
        <v>0</v>
      </c>
      <c r="I25" s="44">
        <v>416037</v>
      </c>
    </row>
    <row r="26" spans="1:9" x14ac:dyDescent="0.45">
      <c r="A26" s="40"/>
      <c r="B26" s="40"/>
      <c r="C26" s="40"/>
      <c r="D26" s="40"/>
      <c r="E26" s="41" t="s">
        <v>65</v>
      </c>
      <c r="F26" s="40"/>
      <c r="G26" s="45">
        <v>1</v>
      </c>
      <c r="H26" s="45">
        <v>0</v>
      </c>
      <c r="I26" s="44">
        <v>416037</v>
      </c>
    </row>
    <row r="27" spans="1:9" x14ac:dyDescent="0.45">
      <c r="A27" s="40"/>
      <c r="B27" s="40"/>
      <c r="C27" s="40"/>
      <c r="D27" s="40"/>
      <c r="E27" s="43" t="s">
        <v>58</v>
      </c>
      <c r="F27" s="42">
        <v>45627</v>
      </c>
      <c r="G27" s="45">
        <v>1</v>
      </c>
      <c r="H27" s="45">
        <v>0</v>
      </c>
      <c r="I27" s="44">
        <v>143965</v>
      </c>
    </row>
    <row r="28" spans="1:9" x14ac:dyDescent="0.45">
      <c r="A28" s="40"/>
      <c r="B28" s="40"/>
      <c r="C28" s="40"/>
      <c r="D28" s="40"/>
      <c r="E28" s="41" t="s">
        <v>66</v>
      </c>
      <c r="F28" s="40"/>
      <c r="G28" s="45">
        <v>1</v>
      </c>
      <c r="H28" s="45">
        <v>0</v>
      </c>
      <c r="I28" s="44">
        <v>143965</v>
      </c>
    </row>
    <row r="29" spans="1:9" x14ac:dyDescent="0.45">
      <c r="A29" s="40"/>
      <c r="B29" s="40"/>
      <c r="C29" s="41" t="s">
        <v>70</v>
      </c>
      <c r="D29" s="40"/>
      <c r="E29" s="40"/>
      <c r="F29" s="40"/>
      <c r="G29" s="45">
        <v>2</v>
      </c>
      <c r="H29" s="45">
        <v>0</v>
      </c>
      <c r="I29" s="44">
        <v>560002</v>
      </c>
    </row>
    <row r="30" spans="1:9" x14ac:dyDescent="0.45">
      <c r="A30" s="40"/>
      <c r="B30" s="41" t="s">
        <v>71</v>
      </c>
      <c r="C30" s="40"/>
      <c r="D30" s="40"/>
      <c r="E30" s="40"/>
      <c r="F30" s="40"/>
      <c r="G30" s="45">
        <v>4.3176503125063324</v>
      </c>
      <c r="H30" s="45">
        <v>9.5614669782779077E-2</v>
      </c>
      <c r="I30" s="44">
        <v>57661371.599999994</v>
      </c>
    </row>
    <row r="31" spans="1:9" x14ac:dyDescent="0.45">
      <c r="A31" s="41" t="s">
        <v>78</v>
      </c>
      <c r="B31" s="40"/>
      <c r="C31" s="40"/>
      <c r="D31" s="40"/>
      <c r="E31" s="40"/>
      <c r="F31" s="40"/>
      <c r="G31" s="45">
        <v>4.7999830527437481</v>
      </c>
      <c r="H31" s="45">
        <v>0.11879133815664732</v>
      </c>
      <c r="I31" s="44">
        <v>78879680.659999996</v>
      </c>
    </row>
    <row r="32" spans="1:9" x14ac:dyDescent="0.45">
      <c r="A32" s="41" t="s">
        <v>9</v>
      </c>
      <c r="B32" s="41" t="s">
        <v>59</v>
      </c>
      <c r="C32" s="41">
        <v>2</v>
      </c>
      <c r="D32" s="41" t="s">
        <v>60</v>
      </c>
      <c r="E32" s="43" t="s">
        <v>61</v>
      </c>
      <c r="F32" s="42">
        <v>45658</v>
      </c>
      <c r="G32" s="45">
        <v>0.36704702030345204</v>
      </c>
      <c r="H32" s="45">
        <v>2.6568479361725957E-2</v>
      </c>
      <c r="I32" s="44">
        <v>54109908.979999997</v>
      </c>
    </row>
    <row r="33" spans="1:9" x14ac:dyDescent="0.45">
      <c r="A33" s="40"/>
      <c r="B33" s="40"/>
      <c r="C33" s="40"/>
      <c r="D33" s="40"/>
      <c r="E33" s="41" t="s">
        <v>72</v>
      </c>
      <c r="F33" s="40"/>
      <c r="G33" s="45">
        <v>0.36704702030345204</v>
      </c>
      <c r="H33" s="45">
        <v>2.6568479361725957E-2</v>
      </c>
      <c r="I33" s="44">
        <v>54109908.979999997</v>
      </c>
    </row>
    <row r="34" spans="1:9" x14ac:dyDescent="0.45">
      <c r="A34" s="40"/>
      <c r="B34" s="40"/>
      <c r="C34" s="41" t="s">
        <v>67</v>
      </c>
      <c r="D34" s="40"/>
      <c r="E34" s="40"/>
      <c r="F34" s="40"/>
      <c r="G34" s="45">
        <v>0.36704702030345204</v>
      </c>
      <c r="H34" s="45">
        <v>2.6568479361725957E-2</v>
      </c>
      <c r="I34" s="44">
        <v>54109908.979999997</v>
      </c>
    </row>
    <row r="35" spans="1:9" x14ac:dyDescent="0.45">
      <c r="A35" s="40"/>
      <c r="B35" s="41" t="s">
        <v>73</v>
      </c>
      <c r="C35" s="40"/>
      <c r="D35" s="40"/>
      <c r="E35" s="40"/>
      <c r="F35" s="40"/>
      <c r="G35" s="45">
        <v>0.36704702030345204</v>
      </c>
      <c r="H35" s="45">
        <v>2.6568479361725957E-2</v>
      </c>
      <c r="I35" s="44">
        <v>54109908.979999997</v>
      </c>
    </row>
    <row r="36" spans="1:9" x14ac:dyDescent="0.45">
      <c r="A36" s="40"/>
      <c r="B36" s="41" t="s">
        <v>55</v>
      </c>
      <c r="C36" s="41">
        <v>2</v>
      </c>
      <c r="D36" s="41" t="s">
        <v>56</v>
      </c>
      <c r="E36" s="43" t="s">
        <v>57</v>
      </c>
      <c r="F36" s="42">
        <v>45597</v>
      </c>
      <c r="G36" s="45">
        <v>0.26606017941536231</v>
      </c>
      <c r="H36" s="45">
        <v>3.0789922290888557E-2</v>
      </c>
      <c r="I36" s="44">
        <v>47252798.700000003</v>
      </c>
    </row>
    <row r="37" spans="1:9" x14ac:dyDescent="0.45">
      <c r="A37" s="40"/>
      <c r="B37" s="40"/>
      <c r="C37" s="40"/>
      <c r="D37" s="40"/>
      <c r="E37" s="41" t="s">
        <v>65</v>
      </c>
      <c r="F37" s="40"/>
      <c r="G37" s="45">
        <v>0.26606017941536231</v>
      </c>
      <c r="H37" s="45">
        <v>3.0789922290888557E-2</v>
      </c>
      <c r="I37" s="44">
        <v>47252798.700000003</v>
      </c>
    </row>
    <row r="38" spans="1:9" x14ac:dyDescent="0.45">
      <c r="A38" s="40"/>
      <c r="B38" s="40"/>
      <c r="C38" s="40"/>
      <c r="D38" s="40"/>
      <c r="E38" s="43" t="s">
        <v>58</v>
      </c>
      <c r="F38" s="42">
        <v>45627</v>
      </c>
      <c r="G38" s="45">
        <v>0.2020870349881185</v>
      </c>
      <c r="H38" s="45">
        <v>2.5981003946901331E-2</v>
      </c>
      <c r="I38" s="44">
        <v>39269768.100000001</v>
      </c>
    </row>
    <row r="39" spans="1:9" x14ac:dyDescent="0.45">
      <c r="A39" s="40"/>
      <c r="B39" s="40"/>
      <c r="C39" s="40"/>
      <c r="D39" s="40"/>
      <c r="E39" s="41" t="s">
        <v>66</v>
      </c>
      <c r="F39" s="40"/>
      <c r="G39" s="45">
        <v>0.2020870349881185</v>
      </c>
      <c r="H39" s="45">
        <v>2.5981003946901331E-2</v>
      </c>
      <c r="I39" s="44">
        <v>39269768.100000001</v>
      </c>
    </row>
    <row r="40" spans="1:9" x14ac:dyDescent="0.45">
      <c r="A40" s="40"/>
      <c r="B40" s="40"/>
      <c r="C40" s="41" t="s">
        <v>67</v>
      </c>
      <c r="D40" s="40"/>
      <c r="E40" s="40"/>
      <c r="F40" s="40"/>
      <c r="G40" s="45">
        <v>0.46814721440348084</v>
      </c>
      <c r="H40" s="45">
        <v>5.6770926237789884E-2</v>
      </c>
      <c r="I40" s="44">
        <v>86522566.800000012</v>
      </c>
    </row>
    <row r="41" spans="1:9" x14ac:dyDescent="0.45">
      <c r="A41" s="40"/>
      <c r="B41" s="40"/>
      <c r="C41" s="41">
        <v>3</v>
      </c>
      <c r="D41" s="41" t="s">
        <v>56</v>
      </c>
      <c r="E41" s="43" t="s">
        <v>58</v>
      </c>
      <c r="F41" s="42">
        <v>45627</v>
      </c>
      <c r="G41" s="45">
        <v>1</v>
      </c>
      <c r="H41" s="45">
        <v>0</v>
      </c>
      <c r="I41" s="44">
        <v>551869</v>
      </c>
    </row>
    <row r="42" spans="1:9" x14ac:dyDescent="0.45">
      <c r="A42" s="40"/>
      <c r="B42" s="40"/>
      <c r="C42" s="40"/>
      <c r="D42" s="40"/>
      <c r="E42" s="41" t="s">
        <v>66</v>
      </c>
      <c r="F42" s="40"/>
      <c r="G42" s="45">
        <v>1</v>
      </c>
      <c r="H42" s="45">
        <v>0</v>
      </c>
      <c r="I42" s="44">
        <v>551869</v>
      </c>
    </row>
    <row r="43" spans="1:9" x14ac:dyDescent="0.45">
      <c r="A43" s="40"/>
      <c r="B43" s="40"/>
      <c r="C43" s="41" t="s">
        <v>68</v>
      </c>
      <c r="D43" s="40"/>
      <c r="E43" s="40"/>
      <c r="F43" s="40"/>
      <c r="G43" s="45">
        <v>1</v>
      </c>
      <c r="H43" s="45">
        <v>0</v>
      </c>
      <c r="I43" s="44">
        <v>551869</v>
      </c>
    </row>
    <row r="44" spans="1:9" x14ac:dyDescent="0.45">
      <c r="A44" s="40"/>
      <c r="B44" s="41" t="s">
        <v>71</v>
      </c>
      <c r="C44" s="40"/>
      <c r="D44" s="40"/>
      <c r="E44" s="40"/>
      <c r="F44" s="40"/>
      <c r="G44" s="45">
        <v>1.4681472144034808</v>
      </c>
      <c r="H44" s="45">
        <v>5.6770926237789884E-2</v>
      </c>
      <c r="I44" s="44">
        <v>87074435.800000012</v>
      </c>
    </row>
    <row r="45" spans="1:9" x14ac:dyDescent="0.45">
      <c r="A45" s="41" t="s">
        <v>79</v>
      </c>
      <c r="B45" s="40"/>
      <c r="C45" s="40"/>
      <c r="D45" s="40"/>
      <c r="E45" s="40"/>
      <c r="F45" s="40"/>
      <c r="G45" s="45">
        <v>1.835194234706933</v>
      </c>
      <c r="H45" s="45">
        <v>8.3339405599515845E-2</v>
      </c>
      <c r="I45" s="44">
        <v>141184344.78</v>
      </c>
    </row>
    <row r="46" spans="1:9" x14ac:dyDescent="0.45">
      <c r="A46" s="41" t="s">
        <v>36</v>
      </c>
      <c r="B46" s="40"/>
      <c r="C46" s="40"/>
      <c r="D46" s="40"/>
      <c r="E46" s="40"/>
      <c r="F46" s="40"/>
      <c r="G46" s="45">
        <v>6.6351772874506807</v>
      </c>
      <c r="H46" s="45">
        <v>0.20213074375616316</v>
      </c>
      <c r="I46" s="44">
        <v>220064025.43999997</v>
      </c>
    </row>
  </sheetData>
  <mergeCells count="53">
    <mergeCell ref="E33:F33"/>
    <mergeCell ref="E37:F37"/>
    <mergeCell ref="E39:F39"/>
    <mergeCell ref="E42:F42"/>
    <mergeCell ref="D36:D39"/>
    <mergeCell ref="D41:D42"/>
    <mergeCell ref="E6:F6"/>
    <mergeCell ref="E9:F9"/>
    <mergeCell ref="E13:F13"/>
    <mergeCell ref="E15:F15"/>
    <mergeCell ref="E18:F18"/>
    <mergeCell ref="E20:F20"/>
    <mergeCell ref="E23:F23"/>
    <mergeCell ref="E26:F26"/>
    <mergeCell ref="C40:F40"/>
    <mergeCell ref="C41:C42"/>
    <mergeCell ref="C43:F43"/>
    <mergeCell ref="D5:D6"/>
    <mergeCell ref="D8:D9"/>
    <mergeCell ref="D12:D15"/>
    <mergeCell ref="D17:D20"/>
    <mergeCell ref="D22:D23"/>
    <mergeCell ref="D25:D28"/>
    <mergeCell ref="D32:D33"/>
    <mergeCell ref="C17:C20"/>
    <mergeCell ref="C21:F21"/>
    <mergeCell ref="C22:C23"/>
    <mergeCell ref="C24:F24"/>
    <mergeCell ref="C25:C28"/>
    <mergeCell ref="C29:F29"/>
    <mergeCell ref="E28:F28"/>
    <mergeCell ref="C5:C6"/>
    <mergeCell ref="C7:F7"/>
    <mergeCell ref="C8:C9"/>
    <mergeCell ref="C10:F10"/>
    <mergeCell ref="C12:C15"/>
    <mergeCell ref="C16:F16"/>
    <mergeCell ref="A5:A30"/>
    <mergeCell ref="A31:F31"/>
    <mergeCell ref="A32:A44"/>
    <mergeCell ref="A45:F45"/>
    <mergeCell ref="A46:F46"/>
    <mergeCell ref="B5:B10"/>
    <mergeCell ref="B11:F11"/>
    <mergeCell ref="B12:B29"/>
    <mergeCell ref="B30:F30"/>
    <mergeCell ref="B32:B34"/>
    <mergeCell ref="B35:F35"/>
    <mergeCell ref="B36:B43"/>
    <mergeCell ref="B44:F44"/>
    <mergeCell ref="C32:C33"/>
    <mergeCell ref="C34:F34"/>
    <mergeCell ref="C36:C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E6DC-812E-4ABB-B404-90BE659B95E4}">
  <dimension ref="A1:U23"/>
  <sheetViews>
    <sheetView tabSelected="1" zoomScale="63" zoomScaleNormal="63" workbookViewId="0">
      <pane ySplit="1" topLeftCell="A2" activePane="bottomLeft" state="frozen"/>
      <selection pane="bottomLeft" activeCell="F1" sqref="F1:G1048576"/>
    </sheetView>
  </sheetViews>
  <sheetFormatPr defaultRowHeight="16.5" x14ac:dyDescent="0.45"/>
  <cols>
    <col min="1" max="1" width="7.3828125" bestFit="1" customWidth="1"/>
    <col min="2" max="2" width="4.23046875" bestFit="1" customWidth="1"/>
    <col min="3" max="3" width="25.07421875" bestFit="1" customWidth="1"/>
    <col min="4" max="4" width="10.07421875" bestFit="1" customWidth="1"/>
    <col min="5" max="5" width="11.53515625" bestFit="1" customWidth="1"/>
    <col min="6" max="6" width="10.23046875" bestFit="1" customWidth="1"/>
    <col min="7" max="7" width="11.69140625" bestFit="1" customWidth="1"/>
    <col min="8" max="8" width="10.23046875" bestFit="1" customWidth="1"/>
    <col min="9" max="9" width="11.69140625" bestFit="1" customWidth="1"/>
    <col min="10" max="10" width="10.3046875" bestFit="1" customWidth="1"/>
    <col min="11" max="11" width="11.765625" bestFit="1" customWidth="1"/>
    <col min="12" max="12" width="7.3046875" bestFit="1" customWidth="1"/>
    <col min="13" max="13" width="8.765625" bestFit="1" customWidth="1"/>
    <col min="14" max="14" width="7.3828125" bestFit="1" customWidth="1"/>
    <col min="15" max="15" width="8.84375" bestFit="1" customWidth="1"/>
    <col min="16" max="16" width="9.4609375" bestFit="1" customWidth="1"/>
    <col min="17" max="17" width="10.921875" bestFit="1" customWidth="1"/>
    <col min="18" max="18" width="9.61328125" bestFit="1" customWidth="1"/>
    <col min="19" max="19" width="11.07421875" bestFit="1" customWidth="1"/>
    <col min="20" max="20" width="10.61328125" bestFit="1" customWidth="1"/>
    <col min="21" max="21" width="10.69140625" bestFit="1" customWidth="1"/>
    <col min="22" max="22" width="7.15234375" bestFit="1" customWidth="1"/>
    <col min="23" max="23" width="10.84375" bestFit="1" customWidth="1"/>
    <col min="24" max="24" width="12.3046875" bestFit="1" customWidth="1"/>
    <col min="25" max="25" width="12.07421875" bestFit="1" customWidth="1"/>
    <col min="26" max="26" width="13.61328125" bestFit="1" customWidth="1"/>
    <col min="27" max="27" width="9.07421875" bestFit="1" customWidth="1"/>
    <col min="28" max="28" width="10.53515625" bestFit="1" customWidth="1"/>
    <col min="29" max="29" width="10.3046875" bestFit="1" customWidth="1"/>
    <col min="30" max="30" width="11.765625" bestFit="1" customWidth="1"/>
  </cols>
  <sheetData>
    <row r="1" spans="1:21" s="37" customFormat="1" x14ac:dyDescent="0.45">
      <c r="A1" s="36" t="s">
        <v>10</v>
      </c>
      <c r="B1" s="36" t="s">
        <v>11</v>
      </c>
      <c r="C1" s="36" t="s">
        <v>8</v>
      </c>
      <c r="D1" s="47" t="s">
        <v>37</v>
      </c>
      <c r="E1" s="47" t="s">
        <v>38</v>
      </c>
      <c r="F1" s="46" t="s">
        <v>39</v>
      </c>
      <c r="G1" s="46" t="s">
        <v>40</v>
      </c>
      <c r="H1" s="47" t="s">
        <v>41</v>
      </c>
      <c r="I1" s="47" t="s">
        <v>42</v>
      </c>
      <c r="J1" s="46" t="s">
        <v>43</v>
      </c>
      <c r="K1" s="46" t="s">
        <v>44</v>
      </c>
      <c r="L1" s="47" t="s">
        <v>45</v>
      </c>
      <c r="M1" s="47" t="s">
        <v>46</v>
      </c>
      <c r="N1" s="46" t="s">
        <v>47</v>
      </c>
      <c r="O1" s="46" t="s">
        <v>48</v>
      </c>
      <c r="P1" s="47" t="s">
        <v>49</v>
      </c>
      <c r="Q1" s="47" t="s">
        <v>50</v>
      </c>
      <c r="R1" s="46" t="s">
        <v>51</v>
      </c>
      <c r="S1" s="46" t="s">
        <v>52</v>
      </c>
      <c r="T1" s="36" t="s">
        <v>53</v>
      </c>
      <c r="U1" s="36" t="s">
        <v>54</v>
      </c>
    </row>
    <row r="2" spans="1:21" x14ac:dyDescent="0.45">
      <c r="A2" s="5">
        <v>45658</v>
      </c>
      <c r="B2" s="1">
        <v>2</v>
      </c>
      <c r="C2" s="34" t="s">
        <v>7</v>
      </c>
      <c r="D2" s="35"/>
      <c r="E2" s="4">
        <v>0</v>
      </c>
      <c r="F2" s="3"/>
      <c r="G2" s="4">
        <v>0</v>
      </c>
      <c r="H2" s="35"/>
      <c r="I2" s="4">
        <v>0</v>
      </c>
      <c r="J2" s="3"/>
      <c r="K2" s="4">
        <v>0</v>
      </c>
      <c r="L2" s="35"/>
      <c r="M2" s="4">
        <v>0</v>
      </c>
      <c r="N2" s="3"/>
      <c r="O2" s="4">
        <v>0</v>
      </c>
      <c r="P2" s="35">
        <v>459542</v>
      </c>
      <c r="Q2" s="4">
        <v>1</v>
      </c>
      <c r="R2" s="3">
        <v>2</v>
      </c>
      <c r="S2" s="4">
        <v>1</v>
      </c>
      <c r="T2" s="35">
        <v>459542</v>
      </c>
      <c r="U2" s="3">
        <v>2</v>
      </c>
    </row>
    <row r="3" spans="1:21" x14ac:dyDescent="0.45">
      <c r="A3" s="5">
        <v>45658</v>
      </c>
      <c r="B3" s="1">
        <v>3</v>
      </c>
      <c r="C3" s="34" t="s">
        <v>7</v>
      </c>
      <c r="D3" s="35">
        <v>10012633</v>
      </c>
      <c r="E3" s="4">
        <v>0.48233274023741557</v>
      </c>
      <c r="F3" s="3">
        <v>19</v>
      </c>
      <c r="G3" s="4">
        <v>0.52777777777777779</v>
      </c>
      <c r="H3" s="35">
        <v>481119.06</v>
      </c>
      <c r="I3" s="4">
        <v>2.3176668373868246E-2</v>
      </c>
      <c r="J3" s="3">
        <v>2</v>
      </c>
      <c r="K3" s="4">
        <v>5.5555555555555552E-2</v>
      </c>
      <c r="L3" s="35">
        <v>1954188</v>
      </c>
      <c r="M3" s="4">
        <v>9.4137960812013644E-2</v>
      </c>
      <c r="N3" s="3">
        <v>1</v>
      </c>
      <c r="O3" s="4">
        <v>2.7777777777777776E-2</v>
      </c>
      <c r="P3" s="35">
        <v>8310827</v>
      </c>
      <c r="Q3" s="4">
        <v>0.4003526305767024</v>
      </c>
      <c r="R3" s="3">
        <v>14</v>
      </c>
      <c r="S3" s="4">
        <v>0.3888888888888889</v>
      </c>
      <c r="T3" s="35">
        <v>20758767.060000002</v>
      </c>
      <c r="U3" s="3">
        <v>36</v>
      </c>
    </row>
    <row r="4" spans="1:21" x14ac:dyDescent="0.45">
      <c r="A4" s="5">
        <v>45658</v>
      </c>
      <c r="B4" s="1">
        <v>2</v>
      </c>
      <c r="C4" s="34" t="s">
        <v>9</v>
      </c>
      <c r="D4" s="35">
        <v>19860880.859999999</v>
      </c>
      <c r="E4" s="4">
        <v>0.36704702030345204</v>
      </c>
      <c r="F4" s="3">
        <v>31</v>
      </c>
      <c r="G4" s="4">
        <v>0.38750000000000001</v>
      </c>
      <c r="H4" s="35">
        <v>1437618</v>
      </c>
      <c r="I4" s="4">
        <v>2.6568479361725957E-2</v>
      </c>
      <c r="J4" s="3">
        <v>4</v>
      </c>
      <c r="K4" s="4">
        <v>0.05</v>
      </c>
      <c r="L4" s="35">
        <v>11885120</v>
      </c>
      <c r="M4" s="4">
        <v>0.21964775443242671</v>
      </c>
      <c r="N4" s="3">
        <v>6</v>
      </c>
      <c r="O4" s="4">
        <v>7.4999999999999997E-2</v>
      </c>
      <c r="P4" s="35">
        <v>20926290.120000001</v>
      </c>
      <c r="Q4" s="4">
        <v>0.38673674590239537</v>
      </c>
      <c r="R4" s="3">
        <v>39</v>
      </c>
      <c r="S4" s="4">
        <v>0.48749999999999999</v>
      </c>
      <c r="T4" s="35">
        <v>54109908.979999997</v>
      </c>
      <c r="U4" s="3">
        <v>80</v>
      </c>
    </row>
    <row r="5" spans="1:21" s="12" customFormat="1" x14ac:dyDescent="0.45">
      <c r="A5" s="48"/>
      <c r="B5" s="1"/>
      <c r="C5" s="1"/>
      <c r="D5" s="49">
        <f>SUM(D3:D4)</f>
        <v>29873513.859999999</v>
      </c>
      <c r="E5" s="50">
        <f>D5/T5</f>
        <v>0.39901218293267954</v>
      </c>
      <c r="F5" s="51">
        <f>SUM(F2:F4)</f>
        <v>50</v>
      </c>
      <c r="G5" s="50">
        <f>F5/U5</f>
        <v>0.42372881355932202</v>
      </c>
      <c r="H5" s="49">
        <f t="shared" ref="H5:T5" si="0">SUM(H3:H4)</f>
        <v>1918737.06</v>
      </c>
      <c r="I5" s="50">
        <f>H5/T5</f>
        <v>2.562803513414447E-2</v>
      </c>
      <c r="J5" s="51">
        <f>SUM(J2:J4)</f>
        <v>6</v>
      </c>
      <c r="K5" s="50">
        <f>J5/U5</f>
        <v>5.0847457627118647E-2</v>
      </c>
      <c r="L5" s="49">
        <f t="shared" si="0"/>
        <v>13839308</v>
      </c>
      <c r="M5" s="50">
        <f>L5/T5</f>
        <v>0.18484777255318488</v>
      </c>
      <c r="N5" s="51">
        <f>SUM(N2:N4)</f>
        <v>7</v>
      </c>
      <c r="O5" s="50">
        <f>N5/U5</f>
        <v>5.9322033898305086E-2</v>
      </c>
      <c r="P5" s="49">
        <f t="shared" si="0"/>
        <v>29237117.120000001</v>
      </c>
      <c r="Q5" s="50">
        <f>P5/T5</f>
        <v>0.3905120093799912</v>
      </c>
      <c r="R5" s="51">
        <f>SUM(R2:R4)</f>
        <v>55</v>
      </c>
      <c r="S5" s="50">
        <f>R5/U5</f>
        <v>0.46610169491525422</v>
      </c>
      <c r="T5" s="49">
        <f t="shared" si="0"/>
        <v>74868676.039999992</v>
      </c>
      <c r="U5" s="51">
        <f>SUM(U2:U4)</f>
        <v>118</v>
      </c>
    </row>
    <row r="8" spans="1:21" s="37" customFormat="1" x14ac:dyDescent="0.45">
      <c r="A8" s="36" t="s">
        <v>10</v>
      </c>
      <c r="B8" s="36" t="s">
        <v>11</v>
      </c>
      <c r="C8" s="36" t="s">
        <v>8</v>
      </c>
      <c r="D8" s="47" t="s">
        <v>37</v>
      </c>
      <c r="E8" s="47" t="s">
        <v>38</v>
      </c>
      <c r="F8" s="46" t="s">
        <v>39</v>
      </c>
      <c r="G8" s="46" t="s">
        <v>40</v>
      </c>
      <c r="H8" s="47" t="s">
        <v>41</v>
      </c>
      <c r="I8" s="47" t="s">
        <v>42</v>
      </c>
      <c r="J8" s="46" t="s">
        <v>43</v>
      </c>
      <c r="K8" s="46" t="s">
        <v>44</v>
      </c>
      <c r="L8" s="47" t="s">
        <v>45</v>
      </c>
      <c r="M8" s="47" t="s">
        <v>46</v>
      </c>
      <c r="N8" s="46" t="s">
        <v>47</v>
      </c>
      <c r="O8" s="46" t="s">
        <v>48</v>
      </c>
      <c r="P8" s="47" t="s">
        <v>49</v>
      </c>
      <c r="Q8" s="47" t="s">
        <v>50</v>
      </c>
      <c r="R8" s="46" t="s">
        <v>51</v>
      </c>
      <c r="S8" s="46" t="s">
        <v>52</v>
      </c>
      <c r="T8" s="36" t="s">
        <v>53</v>
      </c>
      <c r="U8" s="36" t="s">
        <v>54</v>
      </c>
    </row>
    <row r="9" spans="1:21" x14ac:dyDescent="0.45">
      <c r="A9" s="5">
        <v>45627</v>
      </c>
      <c r="B9" s="1">
        <v>2</v>
      </c>
      <c r="C9" s="34" t="s">
        <v>7</v>
      </c>
      <c r="D9" s="35">
        <v>3667430</v>
      </c>
      <c r="E9" s="4">
        <v>0.38901199145058896</v>
      </c>
      <c r="F9" s="3">
        <v>7</v>
      </c>
      <c r="G9" s="4">
        <v>0.41176470588235292</v>
      </c>
      <c r="H9" s="35">
        <v>516969</v>
      </c>
      <c r="I9" s="4">
        <v>5.4835986019697587E-2</v>
      </c>
      <c r="J9" s="3">
        <v>1</v>
      </c>
      <c r="K9" s="4">
        <v>5.8823529411764705E-2</v>
      </c>
      <c r="L9" s="35"/>
      <c r="M9" s="4">
        <v>0</v>
      </c>
      <c r="N9" s="3"/>
      <c r="O9" s="4">
        <v>0</v>
      </c>
      <c r="P9" s="35">
        <v>5243151</v>
      </c>
      <c r="Q9" s="4">
        <v>0.55615202252971341</v>
      </c>
      <c r="R9" s="3">
        <v>9</v>
      </c>
      <c r="S9" s="4">
        <v>0.52941176470588236</v>
      </c>
      <c r="T9" s="35">
        <v>9427550</v>
      </c>
      <c r="U9" s="3">
        <v>17</v>
      </c>
    </row>
    <row r="10" spans="1:21" x14ac:dyDescent="0.45">
      <c r="A10" s="5">
        <v>45627</v>
      </c>
      <c r="B10" s="1">
        <v>3</v>
      </c>
      <c r="C10" s="34" t="s">
        <v>7</v>
      </c>
      <c r="D10" s="35">
        <v>14785217.199999999</v>
      </c>
      <c r="E10" s="4">
        <v>0.58076687377356284</v>
      </c>
      <c r="F10" s="3">
        <v>21</v>
      </c>
      <c r="G10" s="4">
        <v>0.6</v>
      </c>
      <c r="H10" s="35">
        <v>103276</v>
      </c>
      <c r="I10" s="4">
        <v>4.0567060222719276E-3</v>
      </c>
      <c r="J10" s="3">
        <v>1</v>
      </c>
      <c r="K10" s="4">
        <v>2.8571428571428571E-2</v>
      </c>
      <c r="L10" s="35">
        <v>360588</v>
      </c>
      <c r="M10" s="4">
        <v>1.4163983027605539E-2</v>
      </c>
      <c r="N10" s="3">
        <v>2</v>
      </c>
      <c r="O10" s="4">
        <v>5.7142857142857141E-2</v>
      </c>
      <c r="P10" s="35">
        <v>10209012</v>
      </c>
      <c r="Q10" s="4">
        <v>0.40101243717655966</v>
      </c>
      <c r="R10" s="3">
        <v>11</v>
      </c>
      <c r="S10" s="4">
        <v>0.31428571428571428</v>
      </c>
      <c r="T10" s="35">
        <v>25458093.199999999</v>
      </c>
      <c r="U10" s="3">
        <v>35</v>
      </c>
    </row>
    <row r="11" spans="1:21" x14ac:dyDescent="0.45">
      <c r="A11" s="5">
        <v>45627</v>
      </c>
      <c r="B11" s="1">
        <v>7</v>
      </c>
      <c r="C11" s="34" t="s">
        <v>7</v>
      </c>
      <c r="D11" s="35">
        <v>143965</v>
      </c>
      <c r="E11" s="4">
        <v>1</v>
      </c>
      <c r="F11" s="3">
        <v>1</v>
      </c>
      <c r="G11" s="4">
        <v>1</v>
      </c>
      <c r="H11" s="35"/>
      <c r="I11" s="4">
        <v>0</v>
      </c>
      <c r="J11" s="3"/>
      <c r="K11" s="4">
        <v>0</v>
      </c>
      <c r="L11" s="35"/>
      <c r="M11" s="4">
        <v>0</v>
      </c>
      <c r="N11" s="3"/>
      <c r="O11" s="4">
        <v>0</v>
      </c>
      <c r="P11" s="35"/>
      <c r="Q11" s="4">
        <v>0</v>
      </c>
      <c r="R11" s="3"/>
      <c r="S11" s="4">
        <v>0</v>
      </c>
      <c r="T11" s="35">
        <v>143965</v>
      </c>
      <c r="U11" s="3">
        <v>1</v>
      </c>
    </row>
    <row r="12" spans="1:21" x14ac:dyDescent="0.45">
      <c r="A12" s="5">
        <v>45627</v>
      </c>
      <c r="B12" s="1">
        <v>2</v>
      </c>
      <c r="C12" s="34" t="s">
        <v>9</v>
      </c>
      <c r="D12" s="35">
        <v>7935911</v>
      </c>
      <c r="E12" s="4">
        <v>0.2020870349881185</v>
      </c>
      <c r="F12" s="3">
        <v>16</v>
      </c>
      <c r="G12" s="4">
        <v>0.29629629629629628</v>
      </c>
      <c r="H12" s="35">
        <v>1020268</v>
      </c>
      <c r="I12" s="4">
        <v>2.5981003946901331E-2</v>
      </c>
      <c r="J12" s="3">
        <v>1</v>
      </c>
      <c r="K12" s="4">
        <v>1.8518518518518517E-2</v>
      </c>
      <c r="L12" s="35">
        <v>2466149.84</v>
      </c>
      <c r="M12" s="4">
        <v>6.280021398954988E-2</v>
      </c>
      <c r="N12" s="3">
        <v>3</v>
      </c>
      <c r="O12" s="4">
        <v>5.5555555555555552E-2</v>
      </c>
      <c r="P12" s="35">
        <v>27847439.259999998</v>
      </c>
      <c r="Q12" s="4">
        <v>0.70913174707543014</v>
      </c>
      <c r="R12" s="3">
        <v>34</v>
      </c>
      <c r="S12" s="4">
        <v>0.62962962962962965</v>
      </c>
      <c r="T12" s="35">
        <v>39269768.100000001</v>
      </c>
      <c r="U12" s="3">
        <v>54</v>
      </c>
    </row>
    <row r="13" spans="1:21" x14ac:dyDescent="0.45">
      <c r="A13" s="5">
        <v>45627</v>
      </c>
      <c r="B13" s="1">
        <v>3</v>
      </c>
      <c r="C13" s="34" t="s">
        <v>9</v>
      </c>
      <c r="D13" s="35">
        <v>551869</v>
      </c>
      <c r="E13" s="4">
        <v>1</v>
      </c>
      <c r="F13" s="3">
        <v>1</v>
      </c>
      <c r="G13" s="4">
        <v>1</v>
      </c>
      <c r="H13" s="35"/>
      <c r="I13" s="4">
        <v>0</v>
      </c>
      <c r="J13" s="3"/>
      <c r="K13" s="4">
        <v>0</v>
      </c>
      <c r="L13" s="35"/>
      <c r="M13" s="4">
        <v>0</v>
      </c>
      <c r="N13" s="3"/>
      <c r="O13" s="4">
        <v>0</v>
      </c>
      <c r="P13" s="35"/>
      <c r="Q13" s="4">
        <v>0</v>
      </c>
      <c r="R13" s="3"/>
      <c r="S13" s="4">
        <v>0</v>
      </c>
      <c r="T13" s="35">
        <v>551869</v>
      </c>
      <c r="U13" s="3">
        <v>1</v>
      </c>
    </row>
    <row r="14" spans="1:21" s="54" customFormat="1" x14ac:dyDescent="0.45">
      <c r="A14" s="52"/>
      <c r="B14" s="53"/>
      <c r="C14" s="53"/>
      <c r="D14" s="49">
        <f t="shared" ref="D14:T14" si="1">SUM(D9:D13)</f>
        <v>27084392.199999999</v>
      </c>
      <c r="E14" s="50">
        <f>D14/T14</f>
        <v>0.3618429071079195</v>
      </c>
      <c r="F14" s="51">
        <f>SUM(F9:F13)</f>
        <v>46</v>
      </c>
      <c r="G14" s="50">
        <f>F14/U14</f>
        <v>0.42592592592592593</v>
      </c>
      <c r="H14" s="49">
        <f t="shared" si="1"/>
        <v>1640513</v>
      </c>
      <c r="I14" s="50">
        <f>H14/T14</f>
        <v>2.1916976710606575E-2</v>
      </c>
      <c r="J14" s="51">
        <f>SUM(J9:J13)</f>
        <v>3</v>
      </c>
      <c r="K14" s="50">
        <f>J14/U14</f>
        <v>2.7777777777777776E-2</v>
      </c>
      <c r="L14" s="49">
        <f t="shared" si="1"/>
        <v>2826737.84</v>
      </c>
      <c r="M14" s="50">
        <f>L14/T14</f>
        <v>3.7764740301521736E-2</v>
      </c>
      <c r="N14" s="51">
        <f>SUM(N9:N13)</f>
        <v>5</v>
      </c>
      <c r="O14" s="50">
        <f>N14/U14</f>
        <v>4.6296296296296294E-2</v>
      </c>
      <c r="P14" s="49">
        <f t="shared" si="1"/>
        <v>43299602.259999998</v>
      </c>
      <c r="Q14" s="50">
        <f>P14/T14</f>
        <v>0.57847537587995201</v>
      </c>
      <c r="R14" s="51">
        <f>SUM(R9:R13)</f>
        <v>54</v>
      </c>
      <c r="S14" s="50">
        <f>R14/U14</f>
        <v>0.5</v>
      </c>
      <c r="T14" s="49">
        <f t="shared" si="1"/>
        <v>74851245.300000012</v>
      </c>
      <c r="U14" s="51">
        <f>SUM(U9:U13)</f>
        <v>108</v>
      </c>
    </row>
    <row r="17" spans="1:21" s="37" customFormat="1" x14ac:dyDescent="0.45">
      <c r="A17" s="36" t="s">
        <v>10</v>
      </c>
      <c r="B17" s="36" t="s">
        <v>11</v>
      </c>
      <c r="C17" s="36" t="s">
        <v>8</v>
      </c>
      <c r="D17" s="47" t="s">
        <v>37</v>
      </c>
      <c r="E17" s="47" t="s">
        <v>38</v>
      </c>
      <c r="F17" s="46" t="s">
        <v>39</v>
      </c>
      <c r="G17" s="46" t="s">
        <v>40</v>
      </c>
      <c r="H17" s="47" t="s">
        <v>41</v>
      </c>
      <c r="I17" s="47" t="s">
        <v>42</v>
      </c>
      <c r="J17" s="46" t="s">
        <v>43</v>
      </c>
      <c r="K17" s="46" t="s">
        <v>44</v>
      </c>
      <c r="L17" s="47" t="s">
        <v>45</v>
      </c>
      <c r="M17" s="47" t="s">
        <v>46</v>
      </c>
      <c r="N17" s="46" t="s">
        <v>47</v>
      </c>
      <c r="O17" s="46" t="s">
        <v>48</v>
      </c>
      <c r="P17" s="47" t="s">
        <v>49</v>
      </c>
      <c r="Q17" s="47" t="s">
        <v>50</v>
      </c>
      <c r="R17" s="46" t="s">
        <v>51</v>
      </c>
      <c r="S17" s="46" t="s">
        <v>52</v>
      </c>
      <c r="T17" s="36" t="s">
        <v>53</v>
      </c>
      <c r="U17" s="36" t="s">
        <v>54</v>
      </c>
    </row>
    <row r="18" spans="1:21" x14ac:dyDescent="0.45">
      <c r="A18" s="6">
        <v>45597</v>
      </c>
      <c r="B18" s="2">
        <v>2</v>
      </c>
      <c r="C18" s="34" t="s">
        <v>7</v>
      </c>
      <c r="D18" s="35">
        <v>955690</v>
      </c>
      <c r="E18" s="4">
        <v>0.79357526962078717</v>
      </c>
      <c r="F18" s="3">
        <v>2</v>
      </c>
      <c r="G18" s="4">
        <v>0.79357526962078717</v>
      </c>
      <c r="H18" s="35"/>
      <c r="I18" s="4">
        <v>0</v>
      </c>
      <c r="J18" s="3"/>
      <c r="K18" s="4">
        <v>0</v>
      </c>
      <c r="L18" s="35"/>
      <c r="M18" s="4">
        <v>0</v>
      </c>
      <c r="N18" s="3"/>
      <c r="O18" s="4">
        <v>0</v>
      </c>
      <c r="P18" s="35">
        <v>248594</v>
      </c>
      <c r="Q18" s="4">
        <v>0.20642473037921288</v>
      </c>
      <c r="R18" s="3">
        <v>1</v>
      </c>
      <c r="S18" s="4">
        <v>0.20642473037921288</v>
      </c>
      <c r="T18" s="35">
        <v>1204284</v>
      </c>
      <c r="U18" s="3">
        <v>3</v>
      </c>
    </row>
    <row r="19" spans="1:21" x14ac:dyDescent="0.45">
      <c r="A19" s="6">
        <v>45597</v>
      </c>
      <c r="B19" s="2">
        <v>3</v>
      </c>
      <c r="C19" s="34" t="s">
        <v>7</v>
      </c>
      <c r="D19" s="35">
        <v>11357877</v>
      </c>
      <c r="E19" s="4">
        <v>0.55429617766139372</v>
      </c>
      <c r="F19" s="3">
        <v>20</v>
      </c>
      <c r="G19" s="4">
        <v>0.55429617766139372</v>
      </c>
      <c r="H19" s="35">
        <v>752456.4</v>
      </c>
      <c r="I19" s="4">
        <v>3.6721977740809555E-2</v>
      </c>
      <c r="J19" s="3">
        <v>2</v>
      </c>
      <c r="K19" s="4">
        <v>3.6721977740809555E-2</v>
      </c>
      <c r="L19" s="35"/>
      <c r="M19" s="4">
        <v>0</v>
      </c>
      <c r="N19" s="3"/>
      <c r="O19" s="4">
        <v>0</v>
      </c>
      <c r="P19" s="35">
        <v>8380295</v>
      </c>
      <c r="Q19" s="4">
        <v>0.40898184459779674</v>
      </c>
      <c r="R19" s="3">
        <v>11</v>
      </c>
      <c r="S19" s="4">
        <v>0.40898184459779674</v>
      </c>
      <c r="T19" s="35">
        <v>20490628.399999999</v>
      </c>
      <c r="U19" s="3">
        <v>33</v>
      </c>
    </row>
    <row r="20" spans="1:21" x14ac:dyDescent="0.45">
      <c r="A20" s="6">
        <v>45597</v>
      </c>
      <c r="B20" s="2">
        <v>4</v>
      </c>
      <c r="C20" s="34" t="s">
        <v>7</v>
      </c>
      <c r="D20" s="35"/>
      <c r="E20" s="4">
        <v>0</v>
      </c>
      <c r="F20" s="3"/>
      <c r="G20" s="4">
        <v>0</v>
      </c>
      <c r="H20" s="35"/>
      <c r="I20" s="4">
        <v>0</v>
      </c>
      <c r="J20" s="3"/>
      <c r="K20" s="4">
        <v>0</v>
      </c>
      <c r="L20" s="35">
        <v>520814</v>
      </c>
      <c r="M20" s="4">
        <v>1</v>
      </c>
      <c r="N20" s="3">
        <v>1</v>
      </c>
      <c r="O20" s="4">
        <v>1</v>
      </c>
      <c r="P20" s="35"/>
      <c r="Q20" s="4">
        <v>0</v>
      </c>
      <c r="R20" s="3"/>
      <c r="S20" s="4">
        <v>0</v>
      </c>
      <c r="T20" s="35">
        <v>520814</v>
      </c>
      <c r="U20" s="3">
        <v>1</v>
      </c>
    </row>
    <row r="21" spans="1:21" x14ac:dyDescent="0.45">
      <c r="A21" s="6">
        <v>45597</v>
      </c>
      <c r="B21" s="2">
        <v>7</v>
      </c>
      <c r="C21" s="34" t="s">
        <v>7</v>
      </c>
      <c r="D21" s="35">
        <v>416037</v>
      </c>
      <c r="E21" s="4">
        <v>1</v>
      </c>
      <c r="F21" s="3">
        <v>1</v>
      </c>
      <c r="G21" s="4">
        <v>1</v>
      </c>
      <c r="H21" s="35"/>
      <c r="I21" s="4">
        <v>0</v>
      </c>
      <c r="J21" s="3"/>
      <c r="K21" s="4">
        <v>0</v>
      </c>
      <c r="L21" s="35"/>
      <c r="M21" s="4">
        <v>0</v>
      </c>
      <c r="N21" s="3"/>
      <c r="O21" s="4">
        <v>0</v>
      </c>
      <c r="P21" s="35"/>
      <c r="Q21" s="4">
        <v>0</v>
      </c>
      <c r="R21" s="3"/>
      <c r="S21" s="4">
        <v>0</v>
      </c>
      <c r="T21" s="35">
        <v>416037</v>
      </c>
      <c r="U21" s="3">
        <v>1</v>
      </c>
    </row>
    <row r="22" spans="1:21" x14ac:dyDescent="0.45">
      <c r="A22" s="6">
        <v>45597</v>
      </c>
      <c r="B22" s="2">
        <v>2</v>
      </c>
      <c r="C22" s="34" t="s">
        <v>9</v>
      </c>
      <c r="D22" s="35">
        <v>12572088.1</v>
      </c>
      <c r="E22" s="4">
        <v>0.26606017941536231</v>
      </c>
      <c r="F22" s="3">
        <v>16</v>
      </c>
      <c r="G22" s="4">
        <v>0.26606017941536231</v>
      </c>
      <c r="H22" s="35">
        <v>1454910</v>
      </c>
      <c r="I22" s="4">
        <v>3.0789922290888557E-2</v>
      </c>
      <c r="J22" s="3">
        <v>4</v>
      </c>
      <c r="K22" s="4">
        <v>3.0789922290888557E-2</v>
      </c>
      <c r="L22" s="35">
        <v>2795189</v>
      </c>
      <c r="M22" s="4">
        <v>5.9153935362562977E-2</v>
      </c>
      <c r="N22" s="3">
        <v>3</v>
      </c>
      <c r="O22" s="4">
        <v>5.9153935362562977E-2</v>
      </c>
      <c r="P22" s="35">
        <v>30430611.600000001</v>
      </c>
      <c r="Q22" s="4">
        <v>0.64399596293118611</v>
      </c>
      <c r="R22" s="3">
        <v>37</v>
      </c>
      <c r="S22" s="4">
        <v>0.64399596293118611</v>
      </c>
      <c r="T22" s="35">
        <v>47252798.700000003</v>
      </c>
      <c r="U22" s="3">
        <v>60</v>
      </c>
    </row>
    <row r="23" spans="1:21" s="54" customFormat="1" x14ac:dyDescent="0.45">
      <c r="A23" s="52"/>
      <c r="B23" s="53"/>
      <c r="C23" s="53"/>
      <c r="D23" s="49">
        <f t="shared" ref="D23" si="2">SUM(D18:D22)</f>
        <v>25301692.100000001</v>
      </c>
      <c r="E23" s="50">
        <f>D23/T23</f>
        <v>0.36204980527451863</v>
      </c>
      <c r="F23" s="51">
        <f>SUM(F18:F22)</f>
        <v>39</v>
      </c>
      <c r="G23" s="50">
        <f>F23/U23</f>
        <v>0.39795918367346939</v>
      </c>
      <c r="H23" s="49">
        <f t="shared" ref="H23" si="3">SUM(H18:H22)</f>
        <v>2207366.4</v>
      </c>
      <c r="I23" s="50">
        <f>H23/T23</f>
        <v>3.1585894418876242E-2</v>
      </c>
      <c r="J23" s="51">
        <f>SUM(J18:J22)</f>
        <v>6</v>
      </c>
      <c r="K23" s="50">
        <f>J23/U23</f>
        <v>6.1224489795918366E-2</v>
      </c>
      <c r="L23" s="49">
        <f t="shared" ref="L23" si="4">SUM(L18:L22)</f>
        <v>3316003</v>
      </c>
      <c r="M23" s="50">
        <f>L23/T23</f>
        <v>4.74497213741574E-2</v>
      </c>
      <c r="N23" s="51">
        <f>SUM(N18:N22)</f>
        <v>4</v>
      </c>
      <c r="O23" s="50">
        <f>N23/U23</f>
        <v>4.0816326530612242E-2</v>
      </c>
      <c r="P23" s="49">
        <f t="shared" ref="P23" si="5">SUM(P18:P22)</f>
        <v>39059500.600000001</v>
      </c>
      <c r="Q23" s="50">
        <f>P23/T23</f>
        <v>0.55891457893244789</v>
      </c>
      <c r="R23" s="51">
        <f>SUM(R18:R22)</f>
        <v>49</v>
      </c>
      <c r="S23" s="50">
        <f>R23/U23</f>
        <v>0.5</v>
      </c>
      <c r="T23" s="49">
        <f t="shared" ref="T23" si="6">SUM(T18:T22)</f>
        <v>69884562.099999994</v>
      </c>
      <c r="U23" s="51">
        <f>SUM(U18:U22)</f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A633-7F72-46B1-B2C1-B09CDE413F46}">
  <dimension ref="B2:P24"/>
  <sheetViews>
    <sheetView zoomScale="75" zoomScaleNormal="75" workbookViewId="0">
      <selection activeCell="C8" sqref="C8:F8"/>
    </sheetView>
  </sheetViews>
  <sheetFormatPr defaultRowHeight="16.5" x14ac:dyDescent="0.45"/>
  <cols>
    <col min="2" max="2" width="38.61328125" bestFit="1" customWidth="1"/>
    <col min="3" max="3" width="13.84375" bestFit="1" customWidth="1"/>
    <col min="4" max="4" width="5.3828125" bestFit="1" customWidth="1"/>
    <col min="5" max="5" width="4.61328125" bestFit="1" customWidth="1"/>
    <col min="6" max="6" width="6.15234375" bestFit="1" customWidth="1"/>
    <col min="7" max="7" width="6.23046875" bestFit="1" customWidth="1"/>
    <col min="8" max="8" width="4.3828125" bestFit="1" customWidth="1"/>
    <col min="9" max="9" width="4.61328125" bestFit="1" customWidth="1"/>
    <col min="10" max="10" width="6.15234375" bestFit="1" customWidth="1"/>
    <col min="11" max="11" width="6.4609375" bestFit="1" customWidth="1"/>
    <col min="12" max="12" width="4.4609375" bestFit="1" customWidth="1"/>
    <col min="13" max="13" width="4.61328125" bestFit="1" customWidth="1"/>
    <col min="14" max="14" width="6.15234375" bestFit="1" customWidth="1"/>
    <col min="15" max="15" width="9.3046875" bestFit="1" customWidth="1"/>
    <col min="16" max="16" width="9.3828125" bestFit="1" customWidth="1"/>
  </cols>
  <sheetData>
    <row r="2" spans="2:16" x14ac:dyDescent="0.45">
      <c r="B2" s="7" t="s">
        <v>12</v>
      </c>
      <c r="C2" t="s">
        <v>13</v>
      </c>
    </row>
    <row r="3" spans="2:16" x14ac:dyDescent="0.45">
      <c r="B3" s="7" t="s">
        <v>14</v>
      </c>
      <c r="C3" t="s">
        <v>0</v>
      </c>
    </row>
    <row r="4" spans="2:16" x14ac:dyDescent="0.45">
      <c r="B4" s="7" t="s">
        <v>15</v>
      </c>
      <c r="C4" t="s">
        <v>16</v>
      </c>
    </row>
    <row r="5" spans="2:16" x14ac:dyDescent="0.45">
      <c r="B5" s="7" t="s">
        <v>17</v>
      </c>
      <c r="C5" t="s">
        <v>18</v>
      </c>
    </row>
    <row r="7" spans="2:16" ht="17" thickBot="1" x14ac:dyDescent="0.5">
      <c r="C7" t="s">
        <v>19</v>
      </c>
    </row>
    <row r="8" spans="2:16" x14ac:dyDescent="0.45">
      <c r="B8" s="20"/>
      <c r="C8" s="31" t="s">
        <v>4</v>
      </c>
      <c r="D8" s="32"/>
      <c r="E8" s="32"/>
      <c r="F8" s="33"/>
      <c r="G8" s="31" t="s">
        <v>1</v>
      </c>
      <c r="H8" s="32"/>
      <c r="I8" s="32"/>
      <c r="J8" s="33"/>
      <c r="K8" s="31" t="s">
        <v>2</v>
      </c>
      <c r="L8" s="32"/>
      <c r="M8" s="32"/>
      <c r="N8" s="33"/>
      <c r="O8" s="17"/>
      <c r="P8" s="18"/>
    </row>
    <row r="9" spans="2:16" x14ac:dyDescent="0.45">
      <c r="B9" s="21" t="s">
        <v>22</v>
      </c>
      <c r="C9" s="13" t="s">
        <v>3</v>
      </c>
      <c r="D9" s="10" t="s">
        <v>23</v>
      </c>
      <c r="E9" s="10" t="s">
        <v>5</v>
      </c>
      <c r="F9" s="14" t="s">
        <v>6</v>
      </c>
      <c r="G9" s="13" t="s">
        <v>3</v>
      </c>
      <c r="H9" s="10" t="s">
        <v>23</v>
      </c>
      <c r="I9" s="10" t="s">
        <v>5</v>
      </c>
      <c r="J9" s="14" t="s">
        <v>6</v>
      </c>
      <c r="K9" s="13" t="s">
        <v>3</v>
      </c>
      <c r="L9" s="10" t="s">
        <v>23</v>
      </c>
      <c r="M9" s="10" t="s">
        <v>5</v>
      </c>
      <c r="N9" s="14" t="s">
        <v>6</v>
      </c>
      <c r="O9" s="13" t="s">
        <v>20</v>
      </c>
      <c r="P9" s="14" t="s">
        <v>21</v>
      </c>
    </row>
    <row r="10" spans="2:16" x14ac:dyDescent="0.45">
      <c r="B10" s="22" t="s">
        <v>7</v>
      </c>
      <c r="C10" s="15">
        <v>315179875.64000005</v>
      </c>
      <c r="D10" s="9">
        <v>0.65595508297300742</v>
      </c>
      <c r="E10" s="8">
        <v>470</v>
      </c>
      <c r="F10" s="16">
        <v>0.65595508297300742</v>
      </c>
      <c r="G10" s="15">
        <v>28123936.920000002</v>
      </c>
      <c r="H10" s="9">
        <v>5.8531780744014467E-2</v>
      </c>
      <c r="I10" s="8">
        <v>64</v>
      </c>
      <c r="J10" s="16">
        <v>5.8531780744014467E-2</v>
      </c>
      <c r="K10" s="15">
        <v>137186214.61000001</v>
      </c>
      <c r="L10" s="9">
        <v>0.28551313628297792</v>
      </c>
      <c r="M10" s="8">
        <v>203</v>
      </c>
      <c r="N10" s="16">
        <v>0.28551313628297792</v>
      </c>
      <c r="O10" s="15">
        <v>480490027.17000014</v>
      </c>
      <c r="P10" s="19">
        <v>737</v>
      </c>
    </row>
    <row r="11" spans="2:16" x14ac:dyDescent="0.45">
      <c r="B11" s="22" t="s">
        <v>35</v>
      </c>
      <c r="C11" s="15">
        <v>122537875.69999999</v>
      </c>
      <c r="D11" s="9">
        <v>0.67095616826464122</v>
      </c>
      <c r="E11" s="8">
        <v>126</v>
      </c>
      <c r="F11" s="16">
        <v>0.67095616826464122</v>
      </c>
      <c r="G11" s="15">
        <v>14675616</v>
      </c>
      <c r="H11" s="9">
        <v>8.0356338985263329E-2</v>
      </c>
      <c r="I11" s="8">
        <v>17</v>
      </c>
      <c r="J11" s="16">
        <v>8.0356338985263329E-2</v>
      </c>
      <c r="K11" s="15">
        <v>45418223.299999997</v>
      </c>
      <c r="L11" s="9">
        <v>0.2486874927500955</v>
      </c>
      <c r="M11" s="8">
        <v>50</v>
      </c>
      <c r="N11" s="16">
        <v>0.2486874927500955</v>
      </c>
      <c r="O11" s="15">
        <v>182631714.99999997</v>
      </c>
      <c r="P11" s="19">
        <v>193</v>
      </c>
    </row>
    <row r="12" spans="2:16" x14ac:dyDescent="0.45">
      <c r="B12" s="22" t="s">
        <v>24</v>
      </c>
      <c r="C12" s="15">
        <v>20873388.82</v>
      </c>
      <c r="D12" s="9">
        <v>0.5825551930705587</v>
      </c>
      <c r="E12" s="8">
        <v>67</v>
      </c>
      <c r="F12" s="16">
        <v>0.5825551930705587</v>
      </c>
      <c r="G12" s="15">
        <v>3292096.52</v>
      </c>
      <c r="H12" s="9">
        <v>9.1879087787505434E-2</v>
      </c>
      <c r="I12" s="8">
        <v>12</v>
      </c>
      <c r="J12" s="16">
        <v>9.1879087787505434E-2</v>
      </c>
      <c r="K12" s="15">
        <v>11665263.52</v>
      </c>
      <c r="L12" s="9">
        <v>0.32556571914193588</v>
      </c>
      <c r="M12" s="8">
        <v>39</v>
      </c>
      <c r="N12" s="16">
        <v>0.32556571914193588</v>
      </c>
      <c r="O12" s="15">
        <v>35830748.859999999</v>
      </c>
      <c r="P12" s="19">
        <v>118</v>
      </c>
    </row>
    <row r="13" spans="2:16" x14ac:dyDescent="0.45">
      <c r="B13" s="22" t="s">
        <v>32</v>
      </c>
      <c r="C13" s="15">
        <v>59856244.399999999</v>
      </c>
      <c r="D13" s="9">
        <v>0.76190446024183145</v>
      </c>
      <c r="E13" s="8">
        <v>82</v>
      </c>
      <c r="F13" s="16">
        <v>0.76190446024183145</v>
      </c>
      <c r="G13" s="15">
        <v>3555451</v>
      </c>
      <c r="H13" s="9">
        <v>4.5256998701229574E-2</v>
      </c>
      <c r="I13" s="8">
        <v>8</v>
      </c>
      <c r="J13" s="16">
        <v>4.5256998701229574E-2</v>
      </c>
      <c r="K13" s="15">
        <v>15149656.48</v>
      </c>
      <c r="L13" s="9">
        <v>0.19283854105693882</v>
      </c>
      <c r="M13" s="8">
        <v>23</v>
      </c>
      <c r="N13" s="16">
        <v>0.19283854105693882</v>
      </c>
      <c r="O13" s="15">
        <v>78561351.88000001</v>
      </c>
      <c r="P13" s="19">
        <v>113</v>
      </c>
    </row>
    <row r="14" spans="2:16" x14ac:dyDescent="0.45">
      <c r="B14" s="22" t="s">
        <v>25</v>
      </c>
      <c r="C14" s="15">
        <v>21990611.279999997</v>
      </c>
      <c r="D14" s="9">
        <v>0.76039055073777251</v>
      </c>
      <c r="E14" s="8">
        <v>61</v>
      </c>
      <c r="F14" s="16">
        <v>0.76039055073777251</v>
      </c>
      <c r="G14" s="15">
        <v>2516901</v>
      </c>
      <c r="H14" s="9">
        <v>8.7029310516849381E-2</v>
      </c>
      <c r="I14" s="8">
        <v>9</v>
      </c>
      <c r="J14" s="16">
        <v>8.7029310516849381E-2</v>
      </c>
      <c r="K14" s="15">
        <v>4412641</v>
      </c>
      <c r="L14" s="9">
        <v>0.15258013874537807</v>
      </c>
      <c r="M14" s="8">
        <v>13</v>
      </c>
      <c r="N14" s="16">
        <v>0.15258013874537807</v>
      </c>
      <c r="O14" s="15">
        <v>28920153.279999997</v>
      </c>
      <c r="P14" s="19">
        <v>83</v>
      </c>
    </row>
    <row r="15" spans="2:16" x14ac:dyDescent="0.45">
      <c r="B15" s="22" t="s">
        <v>34</v>
      </c>
      <c r="C15" s="15">
        <v>1973239.38</v>
      </c>
      <c r="D15" s="9">
        <v>0.61466377836526231</v>
      </c>
      <c r="E15" s="8">
        <v>28</v>
      </c>
      <c r="F15" s="16">
        <v>0.61466377836526231</v>
      </c>
      <c r="G15" s="15">
        <v>264841</v>
      </c>
      <c r="H15" s="9">
        <v>8.2497932777945301E-2</v>
      </c>
      <c r="I15" s="8">
        <v>4</v>
      </c>
      <c r="J15" s="16">
        <v>8.2497932777945301E-2</v>
      </c>
      <c r="K15" s="15">
        <v>972194</v>
      </c>
      <c r="L15" s="9">
        <v>0.30283828885679237</v>
      </c>
      <c r="M15" s="8">
        <v>14</v>
      </c>
      <c r="N15" s="16">
        <v>0.30283828885679237</v>
      </c>
      <c r="O15" s="15">
        <v>3210274.38</v>
      </c>
      <c r="P15" s="19">
        <v>46</v>
      </c>
    </row>
    <row r="16" spans="2:16" x14ac:dyDescent="0.45">
      <c r="B16" s="22" t="s">
        <v>27</v>
      </c>
      <c r="C16" s="15">
        <v>3856839.94</v>
      </c>
      <c r="D16" s="9">
        <v>0.73382995292596587</v>
      </c>
      <c r="E16" s="8">
        <v>5</v>
      </c>
      <c r="F16" s="16">
        <v>0.73382995292596587</v>
      </c>
      <c r="G16" s="15">
        <v>224936</v>
      </c>
      <c r="H16" s="9">
        <v>4.2797932208551812E-2</v>
      </c>
      <c r="I16" s="8">
        <v>1</v>
      </c>
      <c r="J16" s="16">
        <v>4.2797932208551812E-2</v>
      </c>
      <c r="K16" s="15">
        <v>1173992</v>
      </c>
      <c r="L16" s="9">
        <v>0.22337211486548245</v>
      </c>
      <c r="M16" s="8">
        <v>3</v>
      </c>
      <c r="N16" s="16">
        <v>0.22337211486548245</v>
      </c>
      <c r="O16" s="15">
        <v>5255767.9399999995</v>
      </c>
      <c r="P16" s="19">
        <v>9</v>
      </c>
    </row>
    <row r="17" spans="2:16" x14ac:dyDescent="0.45">
      <c r="B17" s="22" t="s">
        <v>28</v>
      </c>
      <c r="C17" s="15">
        <v>734978</v>
      </c>
      <c r="D17" s="9">
        <v>0.68550829396594737</v>
      </c>
      <c r="E17" s="8">
        <v>7</v>
      </c>
      <c r="F17" s="16">
        <v>0.68550829396594737</v>
      </c>
      <c r="G17" s="15">
        <v>35428</v>
      </c>
      <c r="H17" s="9">
        <v>3.3043421488297045E-2</v>
      </c>
      <c r="I17" s="8">
        <v>1</v>
      </c>
      <c r="J17" s="16">
        <v>3.3043421488297045E-2</v>
      </c>
      <c r="K17" s="15">
        <v>301759</v>
      </c>
      <c r="L17" s="9">
        <v>0.28144828454575554</v>
      </c>
      <c r="M17" s="8">
        <v>1</v>
      </c>
      <c r="N17" s="16">
        <v>0.28144828454575554</v>
      </c>
      <c r="O17" s="15">
        <v>1072165</v>
      </c>
      <c r="P17" s="19">
        <v>9</v>
      </c>
    </row>
    <row r="18" spans="2:16" x14ac:dyDescent="0.45">
      <c r="B18" s="22" t="s">
        <v>30</v>
      </c>
      <c r="C18" s="15">
        <v>341888</v>
      </c>
      <c r="D18" s="9">
        <v>0.60857987112392753</v>
      </c>
      <c r="E18" s="8">
        <v>5</v>
      </c>
      <c r="F18" s="16">
        <v>0.60857987112392753</v>
      </c>
      <c r="G18" s="15">
        <v>79266</v>
      </c>
      <c r="H18" s="9">
        <v>0.14109793869486276</v>
      </c>
      <c r="I18" s="8">
        <v>1</v>
      </c>
      <c r="J18" s="16">
        <v>0.14109793869486276</v>
      </c>
      <c r="K18" s="15">
        <v>140626</v>
      </c>
      <c r="L18" s="9">
        <v>0.25032219018120971</v>
      </c>
      <c r="M18" s="8">
        <v>2</v>
      </c>
      <c r="N18" s="16">
        <v>0.25032219018120971</v>
      </c>
      <c r="O18" s="15">
        <v>561780</v>
      </c>
      <c r="P18" s="19">
        <v>8</v>
      </c>
    </row>
    <row r="19" spans="2:16" x14ac:dyDescent="0.45">
      <c r="B19" s="22" t="s">
        <v>9</v>
      </c>
      <c r="C19" s="15">
        <v>947955</v>
      </c>
      <c r="D19" s="9">
        <v>0.5408392992033082</v>
      </c>
      <c r="E19" s="8">
        <v>6</v>
      </c>
      <c r="F19" s="16">
        <v>0.5408392992033082</v>
      </c>
      <c r="G19" s="15">
        <v>116073</v>
      </c>
      <c r="H19" s="9">
        <v>6.6223438851449268E-2</v>
      </c>
      <c r="I19" s="8">
        <v>1</v>
      </c>
      <c r="J19" s="16">
        <v>6.6223438851449268E-2</v>
      </c>
      <c r="K19" s="15">
        <v>688720</v>
      </c>
      <c r="L19" s="9">
        <v>0.39293726194524253</v>
      </c>
      <c r="M19" s="8">
        <v>1</v>
      </c>
      <c r="N19" s="16">
        <v>0.39293726194524253</v>
      </c>
      <c r="O19" s="15">
        <v>1752748</v>
      </c>
      <c r="P19" s="19">
        <v>8</v>
      </c>
    </row>
    <row r="20" spans="2:16" x14ac:dyDescent="0.45">
      <c r="B20" s="22" t="s">
        <v>33</v>
      </c>
      <c r="C20" s="15">
        <v>502867</v>
      </c>
      <c r="D20" s="9">
        <v>0.27999838036839003</v>
      </c>
      <c r="E20" s="8">
        <v>3</v>
      </c>
      <c r="F20" s="16">
        <v>0.27999838036839003</v>
      </c>
      <c r="G20" s="15"/>
      <c r="H20" s="9">
        <v>0</v>
      </c>
      <c r="I20" s="8"/>
      <c r="J20" s="16">
        <v>0</v>
      </c>
      <c r="K20" s="15">
        <v>1293096.96</v>
      </c>
      <c r="L20" s="9">
        <v>0.72000161963161002</v>
      </c>
      <c r="M20" s="8">
        <v>3</v>
      </c>
      <c r="N20" s="16">
        <v>0.72000161963161002</v>
      </c>
      <c r="O20" s="15">
        <v>1795963.96</v>
      </c>
      <c r="P20" s="19">
        <v>6</v>
      </c>
    </row>
    <row r="21" spans="2:16" x14ac:dyDescent="0.45">
      <c r="B21" s="22" t="s">
        <v>29</v>
      </c>
      <c r="C21" s="15">
        <v>559830</v>
      </c>
      <c r="D21" s="9">
        <v>0.81046923045741714</v>
      </c>
      <c r="E21" s="8">
        <v>4</v>
      </c>
      <c r="F21" s="16">
        <v>0.81046923045741714</v>
      </c>
      <c r="G21" s="15"/>
      <c r="H21" s="9">
        <v>0</v>
      </c>
      <c r="I21" s="8"/>
      <c r="J21" s="16">
        <v>0</v>
      </c>
      <c r="K21" s="15">
        <v>130918</v>
      </c>
      <c r="L21" s="9">
        <v>0.18953076954258283</v>
      </c>
      <c r="M21" s="8">
        <v>1</v>
      </c>
      <c r="N21" s="16">
        <v>0.18953076954258283</v>
      </c>
      <c r="O21" s="15">
        <v>690748</v>
      </c>
      <c r="P21" s="19">
        <v>5</v>
      </c>
    </row>
    <row r="22" spans="2:16" x14ac:dyDescent="0.45">
      <c r="B22" s="22" t="s">
        <v>26</v>
      </c>
      <c r="C22" s="15">
        <v>842858</v>
      </c>
      <c r="D22" s="9">
        <v>0.56938246384859303</v>
      </c>
      <c r="E22" s="8">
        <v>2</v>
      </c>
      <c r="F22" s="16">
        <v>0.56938246384859303</v>
      </c>
      <c r="G22" s="15"/>
      <c r="H22" s="9">
        <v>0</v>
      </c>
      <c r="I22" s="8"/>
      <c r="J22" s="16">
        <v>0</v>
      </c>
      <c r="K22" s="15">
        <v>637444</v>
      </c>
      <c r="L22" s="9">
        <v>0.43061753615140697</v>
      </c>
      <c r="M22" s="8">
        <v>1</v>
      </c>
      <c r="N22" s="16">
        <v>0.43061753615140697</v>
      </c>
      <c r="O22" s="15">
        <v>1480302</v>
      </c>
      <c r="P22" s="19">
        <v>3</v>
      </c>
    </row>
    <row r="23" spans="2:16" s="12" customFormat="1" ht="17" thickBot="1" x14ac:dyDescent="0.5">
      <c r="B23" s="23" t="s">
        <v>31</v>
      </c>
      <c r="C23" s="25">
        <v>13381</v>
      </c>
      <c r="D23" s="26">
        <v>1</v>
      </c>
      <c r="E23" s="27">
        <v>1</v>
      </c>
      <c r="F23" s="29">
        <v>1</v>
      </c>
      <c r="G23" s="25"/>
      <c r="H23" s="26">
        <v>0</v>
      </c>
      <c r="I23" s="27"/>
      <c r="J23" s="29">
        <v>0</v>
      </c>
      <c r="K23" s="25"/>
      <c r="L23" s="26">
        <v>0</v>
      </c>
      <c r="M23" s="27"/>
      <c r="N23" s="29">
        <v>0</v>
      </c>
      <c r="O23" s="25">
        <v>13381</v>
      </c>
      <c r="P23" s="30">
        <v>1</v>
      </c>
    </row>
    <row r="24" spans="2:16" x14ac:dyDescent="0.45">
      <c r="B24" s="21" t="s">
        <v>36</v>
      </c>
      <c r="C24" s="24">
        <v>551438527.16000009</v>
      </c>
      <c r="D24" s="11">
        <v>0.66953741131303146</v>
      </c>
      <c r="E24" s="10">
        <v>871</v>
      </c>
      <c r="F24" s="28">
        <v>0.66953741131303146</v>
      </c>
      <c r="G24" s="24">
        <v>52884545.439999998</v>
      </c>
      <c r="H24" s="11">
        <v>6.4210569099554929E-2</v>
      </c>
      <c r="I24" s="10">
        <v>118</v>
      </c>
      <c r="J24" s="28">
        <v>6.4210569099554929E-2</v>
      </c>
      <c r="K24" s="24">
        <v>219288151.86999997</v>
      </c>
      <c r="L24" s="11">
        <v>0.26625201958741329</v>
      </c>
      <c r="M24" s="10">
        <v>355</v>
      </c>
      <c r="N24" s="28">
        <v>0.26625201958741329</v>
      </c>
      <c r="O24" s="24">
        <v>823611224.47000027</v>
      </c>
      <c r="P24" s="14">
        <v>1344</v>
      </c>
    </row>
  </sheetData>
  <mergeCells count="3">
    <mergeCell ref="C8:F8"/>
    <mergeCell ref="G8:J8"/>
    <mergeCell ref="K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BKT 1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Anant ghadi      /EXT/CB_DEPT/IBANK/MUM</dc:creator>
  <cp:lastModifiedBy>Dinesh Anant ghadi      /EXT/CB_DEPT/IBANK/MUM</cp:lastModifiedBy>
  <dcterms:created xsi:type="dcterms:W3CDTF">2025-02-13T14:55:46Z</dcterms:created>
  <dcterms:modified xsi:type="dcterms:W3CDTF">2025-02-14T06:06:01Z</dcterms:modified>
</cp:coreProperties>
</file>